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S:\APRG\Activités\Ventes groupées\vins Anjou\2025\"/>
    </mc:Choice>
  </mc:AlternateContent>
  <xr:revisionPtr revIDLastSave="0" documentId="13_ncr:1_{84C22B5E-E18A-4E31-A592-E2866F068629}" xr6:coauthVersionLast="36" xr6:coauthVersionMax="36" xr10:uidLastSave="{00000000-0000-0000-0000-000000000000}"/>
  <bookViews>
    <workbookView xWindow="0" yWindow="0" windowWidth="25200" windowHeight="1125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J40" i="1"/>
  <c r="J38" i="1"/>
  <c r="J37" i="1"/>
  <c r="J25" i="1"/>
  <c r="J35" i="1"/>
  <c r="J14" i="1"/>
  <c r="J13" i="1"/>
  <c r="J28" i="1"/>
  <c r="J23" i="1" l="1"/>
  <c r="J20" i="1"/>
  <c r="J15" i="1"/>
  <c r="I45" i="1" l="1"/>
  <c r="J34" i="1"/>
  <c r="J33" i="1"/>
  <c r="J29" i="1"/>
  <c r="J27" i="1"/>
  <c r="J26" i="1"/>
  <c r="J21" i="1"/>
  <c r="J19" i="1"/>
  <c r="J18" i="1"/>
  <c r="J16" i="1"/>
  <c r="J11" i="1"/>
  <c r="J12" i="1"/>
  <c r="J24" i="1"/>
  <c r="I44" i="1"/>
  <c r="I42" i="1" l="1"/>
  <c r="I43" i="1" l="1"/>
  <c r="I46" i="1" s="1"/>
</calcChain>
</file>

<file path=xl/sharedStrings.xml><?xml version="1.0" encoding="utf-8"?>
<sst xmlns="http://schemas.openxmlformats.org/spreadsheetml/2006/main" count="78" uniqueCount="44">
  <si>
    <t xml:space="preserve"> </t>
  </si>
  <si>
    <t>Appellation</t>
  </si>
  <si>
    <t>Année</t>
  </si>
  <si>
    <t>Prix</t>
  </si>
  <si>
    <t>Nb</t>
  </si>
  <si>
    <t>5 litres</t>
  </si>
  <si>
    <t>10 litres</t>
  </si>
  <si>
    <t>22 litres</t>
  </si>
  <si>
    <t>32 litres</t>
  </si>
  <si>
    <r>
      <t xml:space="preserve">ANJOU Rouge </t>
    </r>
    <r>
      <rPr>
        <sz val="10"/>
        <color theme="1"/>
        <rFont val="Century Gothic"/>
        <family val="2"/>
      </rPr>
      <t>AOP</t>
    </r>
  </si>
  <si>
    <t>Bouchons qualité C (garde - de 3 ans)</t>
  </si>
  <si>
    <t>Sac de 45</t>
  </si>
  <si>
    <t>Bouchons qualité L (garde + de 3 ans)</t>
  </si>
  <si>
    <t>Pas de remise sur les Bouchons</t>
  </si>
  <si>
    <t>TOTAL =</t>
  </si>
  <si>
    <t>/S TOTAL =</t>
  </si>
  <si>
    <t>B:</t>
  </si>
  <si>
    <t>C:</t>
  </si>
  <si>
    <t>Réduction : -6%</t>
  </si>
  <si>
    <t>BOUTEILLE (B:)</t>
  </si>
  <si>
    <t>VRAC en Bag in Box (C:)</t>
  </si>
  <si>
    <t>Service : ...........................  tél :.............................  mél :................................................................................</t>
  </si>
  <si>
    <t>Nom Prénom: .................................................................................................................................................</t>
  </si>
  <si>
    <t>Montant</t>
  </si>
  <si>
    <t>Rouge :</t>
  </si>
  <si>
    <r>
      <t>Point G</t>
    </r>
    <r>
      <rPr>
        <sz val="10"/>
        <color theme="1"/>
        <rFont val="Century Gothic"/>
        <family val="2"/>
      </rPr>
      <t xml:space="preserve"> IGP Val de Loire</t>
    </r>
    <r>
      <rPr>
        <b/>
        <sz val="10"/>
        <color theme="1"/>
        <rFont val="Century Gothic"/>
        <family val="2"/>
      </rPr>
      <t xml:space="preserve">         </t>
    </r>
    <r>
      <rPr>
        <sz val="10"/>
        <color theme="1"/>
        <rFont val="Century Gothic"/>
        <family val="2"/>
      </rPr>
      <t xml:space="preserve">  (Grolleau noir)</t>
    </r>
  </si>
  <si>
    <t>Rosé :</t>
  </si>
  <si>
    <r>
      <t>Orgasmik</t>
    </r>
    <r>
      <rPr>
        <sz val="10"/>
        <color theme="1"/>
        <rFont val="Century Gothic"/>
        <family val="2"/>
      </rPr>
      <t xml:space="preserve"> AOP Cabernet d’Anjou (demi-sec)</t>
    </r>
  </si>
  <si>
    <r>
      <t>O'thentik</t>
    </r>
    <r>
      <rPr>
        <sz val="10"/>
        <color theme="1"/>
        <rFont val="Century Gothic"/>
        <family val="2"/>
      </rPr>
      <t xml:space="preserve"> AOP Rosé de Loire                       (sec)</t>
    </r>
  </si>
  <si>
    <t>Blanc :</t>
  </si>
  <si>
    <r>
      <t xml:space="preserve">La Croix Lizée </t>
    </r>
    <r>
      <rPr>
        <sz val="10"/>
        <color theme="1"/>
        <rFont val="Century Gothic"/>
        <family val="2"/>
      </rPr>
      <t xml:space="preserve">AOP ANJOU blanc sec </t>
    </r>
  </si>
  <si>
    <r>
      <t>Chevalier Le Bascle</t>
    </r>
    <r>
      <rPr>
        <sz val="10"/>
        <color theme="1"/>
        <rFont val="Century Gothic"/>
        <family val="2"/>
      </rPr>
      <t xml:space="preserve"> Anjou Blanc sec élevé en fûts de chêne</t>
    </r>
  </si>
  <si>
    <r>
      <t xml:space="preserve">Brin de fou </t>
    </r>
    <r>
      <rPr>
        <sz val="10"/>
        <color theme="1"/>
        <rFont val="Century Gothic"/>
        <family val="2"/>
      </rPr>
      <t>AOP ANJOU blanc demi sec</t>
    </r>
  </si>
  <si>
    <r>
      <t>L’explosif du Fresne</t>
    </r>
    <r>
      <rPr>
        <sz val="10"/>
        <color theme="1"/>
        <rFont val="Century Gothic"/>
        <family val="2"/>
      </rPr>
      <t xml:space="preserve"> IGP</t>
    </r>
    <r>
      <rPr>
        <b/>
        <sz val="10"/>
        <color theme="1"/>
        <rFont val="Century Gothic"/>
        <family val="2"/>
      </rPr>
      <t xml:space="preserve"> </t>
    </r>
    <r>
      <rPr>
        <sz val="10"/>
        <color theme="1"/>
        <rFont val="Century Gothic"/>
        <family val="2"/>
      </rPr>
      <t>Sauvignon Val de Loire</t>
    </r>
  </si>
  <si>
    <t>Liquoreux :</t>
  </si>
  <si>
    <r>
      <t xml:space="preserve">Les Onillonnes </t>
    </r>
    <r>
      <rPr>
        <sz val="10"/>
        <color theme="1"/>
        <rFont val="Century Gothic"/>
        <family val="2"/>
      </rPr>
      <t>AOP Coteaux du Layon</t>
    </r>
    <r>
      <rPr>
        <b/>
        <sz val="10"/>
        <color theme="1"/>
        <rFont val="Century Gothic"/>
        <family val="2"/>
      </rPr>
      <t/>
    </r>
  </si>
  <si>
    <t>Fines bulles (AOP Crémant de Loire brut) :</t>
  </si>
  <si>
    <r>
      <t xml:space="preserve">Le Trankil </t>
    </r>
    <r>
      <rPr>
        <sz val="10"/>
        <color theme="1"/>
        <rFont val="Century Gothic"/>
        <family val="2"/>
      </rPr>
      <t xml:space="preserve">          (1 litre)</t>
    </r>
  </si>
  <si>
    <r>
      <t xml:space="preserve">La coupette </t>
    </r>
    <r>
      <rPr>
        <sz val="10"/>
        <color theme="1"/>
        <rFont val="Century Gothic"/>
        <family val="2"/>
      </rPr>
      <t>pétillant (75 cl)</t>
    </r>
  </si>
  <si>
    <r>
      <t>Marquise de Gilbourg (</t>
    </r>
    <r>
      <rPr>
        <sz val="10"/>
        <color theme="1"/>
        <rFont val="Century Gothic"/>
        <family val="2"/>
      </rPr>
      <t>Rosé)</t>
    </r>
  </si>
  <si>
    <r>
      <t xml:space="preserve">Marquis de Gilbourg </t>
    </r>
    <r>
      <rPr>
        <sz val="10"/>
        <color theme="1"/>
        <rFont val="Century Gothic"/>
        <family val="2"/>
      </rPr>
      <t>(blanc)</t>
    </r>
  </si>
  <si>
    <r>
      <t>ANJOU Villages</t>
    </r>
    <r>
      <rPr>
        <sz val="10"/>
        <color theme="1"/>
        <rFont val="Century Gothic"/>
        <family val="2"/>
      </rPr>
      <t xml:space="preserve"> AOP</t>
    </r>
    <r>
      <rPr>
        <b/>
        <sz val="10"/>
        <color theme="1"/>
        <rFont val="Century Gothic"/>
        <family val="2"/>
      </rPr>
      <t xml:space="preserve"> </t>
    </r>
  </si>
  <si>
    <t>Jus de raisin sans alcool :</t>
  </si>
  <si>
    <t xml:space="preserve">« Grande Sélection » AOP Coteaux du Layon Faye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</si>
</sst>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i/>
      <sz val="10"/>
      <color theme="1"/>
      <name val="Century Gothic"/>
      <family val="2"/>
    </font>
    <font>
      <i/>
      <sz val="10"/>
      <color theme="1"/>
      <name val="Century Gothic"/>
      <family val="2"/>
    </font>
    <font>
      <b/>
      <sz val="10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 diagonalUp="1">
      <left style="medium">
        <color rgb="FF000000"/>
      </left>
      <right/>
      <top style="medium">
        <color rgb="FF000000"/>
      </top>
      <bottom/>
      <diagonal style="double">
        <color rgb="FF000000"/>
      </diagonal>
    </border>
    <border diagonalUp="1">
      <left/>
      <right/>
      <top style="medium">
        <color rgb="FF000000"/>
      </top>
      <bottom/>
      <diagonal style="double">
        <color rgb="FF000000"/>
      </diagonal>
    </border>
    <border diagonalUp="1">
      <left/>
      <right style="medium">
        <color rgb="FF000000"/>
      </right>
      <top style="medium">
        <color rgb="FF000000"/>
      </top>
      <bottom/>
      <diagonal style="double">
        <color rgb="FF000000"/>
      </diagonal>
    </border>
    <border diagonalUp="1">
      <left style="medium">
        <color rgb="FF000000"/>
      </left>
      <right/>
      <top/>
      <bottom/>
      <diagonal style="double">
        <color rgb="FF000000"/>
      </diagonal>
    </border>
    <border diagonalUp="1">
      <left/>
      <right/>
      <top/>
      <bottom/>
      <diagonal style="double">
        <color rgb="FF000000"/>
      </diagonal>
    </border>
    <border diagonalUp="1">
      <left/>
      <right style="medium">
        <color rgb="FF000000"/>
      </right>
      <top/>
      <bottom/>
      <diagonal style="double">
        <color rgb="FF000000"/>
      </diagonal>
    </border>
    <border diagonalUp="1">
      <left style="medium">
        <color rgb="FF000000"/>
      </left>
      <right/>
      <top/>
      <bottom style="medium">
        <color rgb="FF000000"/>
      </bottom>
      <diagonal style="double">
        <color rgb="FF000000"/>
      </diagonal>
    </border>
    <border diagonalUp="1">
      <left/>
      <right/>
      <top/>
      <bottom style="medium">
        <color rgb="FF000000"/>
      </bottom>
      <diagonal style="double">
        <color rgb="FF000000"/>
      </diagonal>
    </border>
    <border diagonalUp="1">
      <left/>
      <right style="medium">
        <color rgb="FF000000"/>
      </right>
      <top/>
      <bottom style="medium">
        <color rgb="FF000000"/>
      </bottom>
      <diagonal style="double">
        <color rgb="FF000000"/>
      </diagonal>
    </border>
    <border diagonalUp="1">
      <left style="medium">
        <color rgb="FF000000"/>
      </left>
      <right/>
      <top style="medium">
        <color rgb="FF000000"/>
      </top>
      <bottom style="medium">
        <color rgb="FF000000"/>
      </bottom>
      <diagonal style="double">
        <color rgb="FF000000"/>
      </diagonal>
    </border>
    <border diagonalUp="1">
      <left/>
      <right/>
      <top style="medium">
        <color rgb="FF000000"/>
      </top>
      <bottom style="medium">
        <color rgb="FF000000"/>
      </bottom>
      <diagonal style="double">
        <color rgb="FF000000"/>
      </diagonal>
    </border>
    <border diagonalUp="1">
      <left/>
      <right style="medium">
        <color rgb="FF000000"/>
      </right>
      <top style="medium">
        <color rgb="FF000000"/>
      </top>
      <bottom style="medium">
        <color rgb="FF000000"/>
      </bottom>
      <diagonal style="double">
        <color rgb="FF000000"/>
      </diagonal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7" fillId="0" borderId="0" xfId="0" applyFont="1" applyAlignment="1">
      <alignment horizontal="left" vertical="center" readingOrder="1"/>
    </xf>
    <xf numFmtId="0" fontId="3" fillId="0" borderId="8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0" fillId="0" borderId="0" xfId="0" applyProtection="1"/>
    <xf numFmtId="0" fontId="4" fillId="0" borderId="8" xfId="0" applyFont="1" applyBorder="1" applyAlignment="1" applyProtection="1">
      <alignment vertical="center" wrapText="1"/>
    </xf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vertical="center" wrapText="1"/>
    </xf>
    <xf numFmtId="8" fontId="4" fillId="0" borderId="1" xfId="0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vertical="center" wrapText="1"/>
    </xf>
    <xf numFmtId="8" fontId="4" fillId="0" borderId="26" xfId="0" applyNumberFormat="1" applyFont="1" applyBorder="1" applyAlignment="1" applyProtection="1">
      <alignment horizontal="center" vertical="center" wrapText="1"/>
    </xf>
    <xf numFmtId="8" fontId="4" fillId="0" borderId="27" xfId="0" applyNumberFormat="1" applyFont="1" applyBorder="1" applyAlignment="1" applyProtection="1">
      <alignment horizontal="center" vertical="center" wrapText="1"/>
    </xf>
    <xf numFmtId="8" fontId="4" fillId="0" borderId="28" xfId="0" applyNumberFormat="1" applyFont="1" applyBorder="1" applyAlignment="1" applyProtection="1">
      <alignment horizontal="center" vertical="center" wrapText="1"/>
    </xf>
    <xf numFmtId="164" fontId="4" fillId="0" borderId="29" xfId="0" applyNumberFormat="1" applyFont="1" applyBorder="1" applyAlignment="1" applyProtection="1">
      <alignment horizontal="center" vertical="center" wrapText="1"/>
    </xf>
    <xf numFmtId="164" fontId="4" fillId="0" borderId="30" xfId="0" applyNumberFormat="1" applyFont="1" applyBorder="1" applyAlignment="1" applyProtection="1">
      <alignment horizontal="center" vertical="center" wrapText="1"/>
    </xf>
    <xf numFmtId="164" fontId="4" fillId="0" borderId="31" xfId="0" applyNumberFormat="1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 wrapText="1"/>
    </xf>
    <xf numFmtId="8" fontId="4" fillId="0" borderId="33" xfId="0" applyNumberFormat="1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vertical="center" wrapText="1"/>
    </xf>
    <xf numFmtId="8" fontId="4" fillId="0" borderId="40" xfId="0" applyNumberFormat="1" applyFont="1" applyBorder="1" applyAlignment="1" applyProtection="1">
      <alignment horizontal="center" vertical="center" wrapText="1"/>
    </xf>
    <xf numFmtId="0" fontId="4" fillId="0" borderId="42" xfId="0" applyFont="1" applyBorder="1" applyAlignment="1" applyProtection="1">
      <alignment horizontal="center" vertical="center" wrapText="1"/>
    </xf>
    <xf numFmtId="8" fontId="4" fillId="0" borderId="44" xfId="0" applyNumberFormat="1" applyFont="1" applyBorder="1" applyAlignment="1" applyProtection="1">
      <alignment horizontal="center" vertical="center" wrapText="1"/>
    </xf>
    <xf numFmtId="0" fontId="4" fillId="0" borderId="42" xfId="0" applyFont="1" applyBorder="1" applyAlignment="1" applyProtection="1">
      <alignment vertical="center" wrapText="1"/>
    </xf>
    <xf numFmtId="0" fontId="4" fillId="0" borderId="39" xfId="0" applyFont="1" applyBorder="1" applyAlignment="1" applyProtection="1">
      <alignment horizontal="center" vertical="center" wrapText="1"/>
    </xf>
    <xf numFmtId="8" fontId="4" fillId="0" borderId="40" xfId="0" applyNumberFormat="1" applyFont="1" applyBorder="1" applyAlignment="1" applyProtection="1">
      <alignment horizontal="center" vertical="center" wrapText="1"/>
    </xf>
    <xf numFmtId="0" fontId="4" fillId="0" borderId="41" xfId="0" applyFont="1" applyBorder="1" applyAlignment="1" applyProtection="1">
      <alignment horizontal="center" vertical="center" wrapText="1"/>
    </xf>
    <xf numFmtId="8" fontId="4" fillId="0" borderId="48" xfId="0" quotePrefix="1" applyNumberFormat="1" applyFont="1" applyBorder="1" applyAlignment="1" applyProtection="1">
      <alignment horizontal="center" vertical="center" wrapText="1"/>
    </xf>
    <xf numFmtId="8" fontId="4" fillId="0" borderId="38" xfId="0" applyNumberFormat="1" applyFont="1" applyBorder="1" applyAlignment="1" applyProtection="1">
      <alignment horizontal="center" vertical="center" wrapText="1"/>
    </xf>
    <xf numFmtId="8" fontId="4" fillId="0" borderId="48" xfId="0" applyNumberFormat="1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44" fontId="0" fillId="0" borderId="0" xfId="0" applyNumberFormat="1"/>
    <xf numFmtId="0" fontId="4" fillId="0" borderId="37" xfId="0" applyFont="1" applyBorder="1" applyAlignment="1" applyProtection="1">
      <alignment horizontal="center" vertical="center" wrapText="1"/>
    </xf>
    <xf numFmtId="44" fontId="4" fillId="0" borderId="43" xfId="0" applyNumberFormat="1" applyFont="1" applyBorder="1" applyAlignment="1" applyProtection="1">
      <alignment horizontal="center" vertical="center" wrapText="1"/>
    </xf>
    <xf numFmtId="44" fontId="0" fillId="0" borderId="49" xfId="0" applyNumberFormat="1" applyBorder="1" applyAlignment="1" applyProtection="1">
      <alignment horizontal="center" vertical="center"/>
    </xf>
    <xf numFmtId="44" fontId="4" fillId="0" borderId="2" xfId="0" applyNumberFormat="1" applyFont="1" applyBorder="1" applyAlignment="1" applyProtection="1">
      <alignment vertical="center" wrapText="1"/>
    </xf>
    <xf numFmtId="44" fontId="4" fillId="0" borderId="49" xfId="0" applyNumberFormat="1" applyFont="1" applyBorder="1" applyAlignment="1" applyProtection="1">
      <alignment horizontal="center" vertical="center" wrapText="1"/>
    </xf>
    <xf numFmtId="8" fontId="4" fillId="0" borderId="27" xfId="0" applyNumberFormat="1" applyFont="1" applyBorder="1" applyAlignment="1" applyProtection="1">
      <alignment horizontal="center" vertical="center" wrapText="1"/>
    </xf>
    <xf numFmtId="8" fontId="4" fillId="0" borderId="27" xfId="0" applyNumberFormat="1" applyFont="1" applyBorder="1" applyAlignment="1" applyProtection="1">
      <alignment horizontal="center" vertical="center" wrapText="1"/>
    </xf>
    <xf numFmtId="44" fontId="4" fillId="0" borderId="2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vertical="center" wrapText="1"/>
    </xf>
    <xf numFmtId="8" fontId="4" fillId="0" borderId="40" xfId="0" applyNumberFormat="1" applyFont="1" applyBorder="1" applyAlignment="1" applyProtection="1">
      <alignment vertical="center" wrapText="1"/>
    </xf>
    <xf numFmtId="8" fontId="4" fillId="0" borderId="41" xfId="0" applyNumberFormat="1" applyFont="1" applyBorder="1" applyAlignment="1" applyProtection="1">
      <alignment vertical="center" wrapText="1"/>
    </xf>
    <xf numFmtId="8" fontId="4" fillId="0" borderId="50" xfId="0" applyNumberFormat="1" applyFont="1" applyBorder="1" applyAlignment="1" applyProtection="1">
      <alignment vertical="center" wrapText="1"/>
    </xf>
    <xf numFmtId="8" fontId="4" fillId="0" borderId="8" xfId="0" applyNumberFormat="1" applyFont="1" applyBorder="1" applyAlignment="1" applyProtection="1">
      <alignment horizontal="center" vertical="center" wrapText="1"/>
    </xf>
    <xf numFmtId="8" fontId="4" fillId="0" borderId="52" xfId="0" applyNumberFormat="1" applyFont="1" applyBorder="1" applyAlignment="1" applyProtection="1">
      <alignment horizontal="center" vertical="center" wrapText="1"/>
    </xf>
    <xf numFmtId="44" fontId="0" fillId="0" borderId="51" xfId="0" applyNumberFormat="1" applyBorder="1" applyAlignment="1" applyProtection="1">
      <alignment horizontal="center" vertical="center"/>
    </xf>
    <xf numFmtId="8" fontId="4" fillId="0" borderId="38" xfId="0" quotePrefix="1" applyNumberFormat="1" applyFont="1" applyBorder="1" applyAlignment="1" applyProtection="1">
      <alignment horizontal="center" vertical="center" wrapText="1"/>
    </xf>
    <xf numFmtId="44" fontId="4" fillId="0" borderId="43" xfId="0" applyNumberFormat="1" applyFont="1" applyBorder="1" applyAlignment="1" applyProtection="1">
      <alignment vertical="center" wrapText="1"/>
    </xf>
    <xf numFmtId="8" fontId="4" fillId="0" borderId="10" xfId="0" quotePrefix="1" applyNumberFormat="1" applyFont="1" applyBorder="1" applyAlignment="1" applyProtection="1">
      <alignment horizontal="center" vertical="center" wrapText="1"/>
    </xf>
    <xf numFmtId="44" fontId="4" fillId="0" borderId="11" xfId="0" applyNumberFormat="1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45" xfId="0" applyFont="1" applyBorder="1" applyAlignment="1" applyProtection="1">
      <alignment horizontal="center" vertical="center" wrapText="1"/>
    </xf>
    <xf numFmtId="8" fontId="4" fillId="0" borderId="47" xfId="0" applyNumberFormat="1" applyFont="1" applyBorder="1" applyAlignment="1" applyProtection="1">
      <alignment horizontal="center" vertical="center" wrapText="1"/>
    </xf>
    <xf numFmtId="0" fontId="4" fillId="0" borderId="46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  <xf numFmtId="8" fontId="4" fillId="0" borderId="27" xfId="0" applyNumberFormat="1" applyFont="1" applyBorder="1" applyAlignment="1" applyProtection="1">
      <alignment horizontal="center" vertical="center" wrapText="1"/>
    </xf>
    <xf numFmtId="8" fontId="4" fillId="0" borderId="30" xfId="0" applyNumberFormat="1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8" fontId="4" fillId="0" borderId="40" xfId="0" applyNumberFormat="1" applyFont="1" applyBorder="1" applyAlignment="1" applyProtection="1">
      <alignment horizontal="center" vertical="center" wrapText="1"/>
    </xf>
    <xf numFmtId="0" fontId="4" fillId="0" borderId="41" xfId="0" applyFont="1" applyBorder="1" applyAlignment="1" applyProtection="1">
      <alignment horizontal="center" vertical="center" wrapText="1"/>
    </xf>
    <xf numFmtId="9" fontId="3" fillId="0" borderId="3" xfId="0" applyNumberFormat="1" applyFont="1" applyBorder="1" applyAlignment="1" applyProtection="1">
      <alignment horizontal="center" vertical="center" wrapText="1"/>
    </xf>
    <xf numFmtId="9" fontId="3" fillId="0" borderId="2" xfId="0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</xf>
    <xf numFmtId="0" fontId="4" fillId="3" borderId="23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4" fillId="3" borderId="25" xfId="0" applyFont="1" applyFill="1" applyBorder="1" applyAlignment="1" applyProtection="1">
      <alignment horizontal="center" vertical="center" wrapText="1"/>
    </xf>
    <xf numFmtId="44" fontId="4" fillId="0" borderId="12" xfId="0" applyNumberFormat="1" applyFont="1" applyBorder="1" applyAlignment="1" applyProtection="1">
      <alignment horizontal="center" vertical="center" wrapText="1"/>
    </xf>
    <xf numFmtId="44" fontId="4" fillId="0" borderId="5" xfId="0" applyNumberFormat="1" applyFont="1" applyBorder="1" applyAlignment="1" applyProtection="1">
      <alignment horizontal="center" vertical="center" wrapText="1"/>
    </xf>
    <xf numFmtId="44" fontId="4" fillId="2" borderId="8" xfId="0" applyNumberFormat="1" applyFont="1" applyFill="1" applyBorder="1" applyAlignment="1" applyProtection="1">
      <alignment horizontal="center" vertical="center" wrapText="1"/>
    </xf>
    <xf numFmtId="44" fontId="4" fillId="2" borderId="2" xfId="0" applyNumberFormat="1" applyFont="1" applyFill="1" applyBorder="1" applyAlignment="1" applyProtection="1">
      <alignment horizontal="center" vertical="center" wrapText="1"/>
    </xf>
    <xf numFmtId="44" fontId="4" fillId="0" borderId="8" xfId="0" applyNumberFormat="1" applyFont="1" applyBorder="1" applyAlignment="1" applyProtection="1">
      <alignment horizontal="center" vertical="center" wrapText="1"/>
    </xf>
    <xf numFmtId="44" fontId="4" fillId="0" borderId="2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right" vertical="center" wrapText="1"/>
    </xf>
    <xf numFmtId="0" fontId="4" fillId="0" borderId="36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vertical="center" wrapText="1"/>
    </xf>
    <xf numFmtId="0" fontId="4" fillId="0" borderId="32" xfId="0" applyFont="1" applyBorder="1" applyAlignment="1" applyProtection="1">
      <alignment horizontal="center" vertical="center" wrapText="1"/>
    </xf>
    <xf numFmtId="8" fontId="4" fillId="0" borderId="33" xfId="0" applyNumberFormat="1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2</xdr:row>
      <xdr:rowOff>85725</xdr:rowOff>
    </xdr:from>
    <xdr:to>
      <xdr:col>9</xdr:col>
      <xdr:colOff>133350</xdr:colOff>
      <xdr:row>3</xdr:row>
      <xdr:rowOff>342900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771650" y="514350"/>
          <a:ext cx="4362450" cy="4476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Century Gothic" panose="020B0502020202020204" pitchFamily="34" charset="0"/>
              <a:cs typeface="Times New Roman" panose="02020603050405020304" pitchFamily="18" charset="0"/>
            </a:rPr>
            <a:t>Commande groupée de vin d'Anjou, Vignobles du Château du Fresne à Faye d'Anjou </a:t>
          </a:r>
        </a:p>
      </xdr:txBody>
    </xdr:sp>
    <xdr:clientData/>
  </xdr:twoCellAnchor>
  <xdr:twoCellAnchor>
    <xdr:from>
      <xdr:col>1</xdr:col>
      <xdr:colOff>76201</xdr:colOff>
      <xdr:row>0</xdr:row>
      <xdr:rowOff>19050</xdr:rowOff>
    </xdr:from>
    <xdr:to>
      <xdr:col>4</xdr:col>
      <xdr:colOff>28575</xdr:colOff>
      <xdr:row>2</xdr:row>
      <xdr:rowOff>38100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104901" y="19050"/>
          <a:ext cx="1981199" cy="4476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entury Gothic" panose="020B0502020202020204" pitchFamily="34" charset="0"/>
              <a:cs typeface="Times New Roman"/>
            </a:rPr>
            <a:t>ASSOCIATION du PERSONNEL du RECTORAT de GRENOBLE</a:t>
          </a:r>
          <a:endParaRPr lang="fr-FR" sz="1100" b="0" i="0" u="none" strike="noStrike" baseline="0">
            <a:solidFill>
              <a:srgbClr val="000000"/>
            </a:solidFill>
            <a:latin typeface="Century Gothic" panose="020B0502020202020204" pitchFamily="34" charset="0"/>
            <a:cs typeface="Times New Roman"/>
          </a:endParaRPr>
        </a:p>
        <a:p>
          <a:pPr algn="l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1" i="0" u="none" strike="noStrike" baseline="0">
            <a:solidFill>
              <a:srgbClr val="000000"/>
            </a:solidFill>
            <a:latin typeface="Century Gothic"/>
          </a:endParaRPr>
        </a:p>
      </xdr:txBody>
    </xdr:sp>
    <xdr:clientData/>
  </xdr:twoCellAnchor>
  <xdr:twoCellAnchor editAs="oneCell">
    <xdr:from>
      <xdr:col>0</xdr:col>
      <xdr:colOff>47625</xdr:colOff>
      <xdr:row>0</xdr:row>
      <xdr:rowOff>0</xdr:rowOff>
    </xdr:from>
    <xdr:to>
      <xdr:col>1</xdr:col>
      <xdr:colOff>3810</xdr:colOff>
      <xdr:row>3</xdr:row>
      <xdr:rowOff>80645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984885" cy="699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topLeftCell="A25" zoomScale="90" zoomScaleNormal="90" workbookViewId="0">
      <selection activeCell="I46" sqref="I46:J46"/>
    </sheetView>
  </sheetViews>
  <sheetFormatPr baseColWidth="10" defaultRowHeight="15" x14ac:dyDescent="0.25"/>
  <cols>
    <col min="1" max="1" width="15.42578125" customWidth="1"/>
    <col min="3" max="3" width="10.28515625" customWidth="1"/>
    <col min="4" max="4" width="7.5703125" customWidth="1"/>
    <col min="5" max="5" width="12.28515625" customWidth="1"/>
    <col min="6" max="6" width="9.140625" customWidth="1"/>
    <col min="7" max="7" width="9.5703125" customWidth="1"/>
    <col min="8" max="8" width="10.28515625" customWidth="1"/>
    <col min="9" max="9" width="2.85546875" style="7" customWidth="1"/>
    <col min="10" max="10" width="9.85546875" style="7" customWidth="1"/>
  </cols>
  <sheetData>
    <row r="1" spans="1:12" x14ac:dyDescent="0.25">
      <c r="A1" s="11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2" ht="18.75" x14ac:dyDescent="0.25">
      <c r="A2" s="12"/>
      <c r="B2" s="5"/>
      <c r="C2" s="5"/>
      <c r="D2" s="5"/>
      <c r="E2" s="5"/>
      <c r="F2" s="5"/>
      <c r="G2" s="5"/>
      <c r="H2" s="5"/>
      <c r="I2" s="5"/>
      <c r="J2" s="5"/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</row>
    <row r="4" spans="1:12" ht="24" customHeight="1" x14ac:dyDescent="0.25">
      <c r="A4" s="13"/>
      <c r="B4" s="5"/>
      <c r="C4" s="5"/>
      <c r="D4" s="5"/>
      <c r="E4" s="5"/>
      <c r="F4" s="5"/>
      <c r="G4" s="5"/>
      <c r="H4" s="5"/>
      <c r="I4" s="5"/>
      <c r="J4" s="5"/>
      <c r="L4" s="1"/>
    </row>
    <row r="5" spans="1:12" ht="27.95" customHeight="1" x14ac:dyDescent="0.25">
      <c r="A5" s="14" t="s">
        <v>22</v>
      </c>
      <c r="B5" s="5"/>
      <c r="C5" s="5"/>
      <c r="D5" s="5"/>
      <c r="E5" s="5"/>
      <c r="F5" s="5"/>
      <c r="G5" s="5"/>
      <c r="H5" s="5"/>
      <c r="I5" s="5"/>
      <c r="J5" s="5"/>
    </row>
    <row r="6" spans="1:12" x14ac:dyDescent="0.25">
      <c r="A6" s="1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2" ht="14.1" customHeight="1" thickBot="1" x14ac:dyDescent="0.3">
      <c r="A7" s="14"/>
      <c r="B7" s="5"/>
      <c r="C7" s="5"/>
      <c r="D7" s="5"/>
      <c r="E7" s="5"/>
      <c r="F7" s="5"/>
      <c r="G7" s="5"/>
      <c r="H7" s="5"/>
      <c r="I7" s="5"/>
      <c r="J7" s="5"/>
    </row>
    <row r="8" spans="1:12" ht="27.95" customHeight="1" thickBot="1" x14ac:dyDescent="0.3">
      <c r="A8" s="8"/>
      <c r="B8" s="10"/>
      <c r="C8" s="69" t="s">
        <v>19</v>
      </c>
      <c r="D8" s="70"/>
      <c r="E8" s="69" t="s">
        <v>20</v>
      </c>
      <c r="F8" s="70"/>
      <c r="G8" s="70"/>
      <c r="H8" s="71"/>
      <c r="I8" s="115"/>
      <c r="J8" s="116"/>
    </row>
    <row r="9" spans="1:12" ht="27.95" customHeight="1" thickBot="1" x14ac:dyDescent="0.3">
      <c r="A9" s="15" t="s">
        <v>1</v>
      </c>
      <c r="B9" s="41" t="s">
        <v>2</v>
      </c>
      <c r="C9" s="41" t="s">
        <v>3</v>
      </c>
      <c r="D9" s="42" t="s">
        <v>4</v>
      </c>
      <c r="E9" s="42" t="s">
        <v>5</v>
      </c>
      <c r="F9" s="42" t="s">
        <v>6</v>
      </c>
      <c r="G9" s="43" t="s">
        <v>7</v>
      </c>
      <c r="H9" s="41" t="s">
        <v>8</v>
      </c>
      <c r="I9" s="69" t="s">
        <v>23</v>
      </c>
      <c r="J9" s="71"/>
    </row>
    <row r="10" spans="1:12" ht="23.25" customHeight="1" thickBot="1" x14ac:dyDescent="0.3">
      <c r="A10" s="2" t="s">
        <v>24</v>
      </c>
      <c r="B10" s="44"/>
      <c r="C10" s="44"/>
      <c r="D10" s="46"/>
      <c r="E10" s="17"/>
      <c r="F10" s="17"/>
      <c r="G10" s="17"/>
      <c r="H10" s="44"/>
      <c r="I10" s="4"/>
      <c r="J10" s="45"/>
    </row>
    <row r="11" spans="1:12" ht="27.95" customHeight="1" x14ac:dyDescent="0.25">
      <c r="A11" s="119" t="s">
        <v>9</v>
      </c>
      <c r="B11" s="78">
        <v>2024</v>
      </c>
      <c r="C11" s="80">
        <v>7.2</v>
      </c>
      <c r="D11" s="82"/>
      <c r="E11" s="19">
        <v>36</v>
      </c>
      <c r="F11" s="55">
        <v>49</v>
      </c>
      <c r="G11" s="55">
        <v>105.5</v>
      </c>
      <c r="H11" s="21">
        <v>151.5</v>
      </c>
      <c r="I11" s="38" t="s">
        <v>16</v>
      </c>
      <c r="J11" s="51">
        <f>C11*D11</f>
        <v>0</v>
      </c>
    </row>
    <row r="12" spans="1:12" ht="27.95" customHeight="1" thickBot="1" x14ac:dyDescent="0.3">
      <c r="A12" s="119"/>
      <c r="B12" s="120"/>
      <c r="C12" s="121"/>
      <c r="D12" s="122"/>
      <c r="E12" s="61"/>
      <c r="F12" s="59"/>
      <c r="G12" s="59"/>
      <c r="H12" s="60"/>
      <c r="I12" s="63" t="s">
        <v>17</v>
      </c>
      <c r="J12" s="64">
        <f>(E11*E12)+(F11*F12)+(G11*G12)+(H11*H12)</f>
        <v>0</v>
      </c>
    </row>
    <row r="13" spans="1:12" ht="27.95" customHeight="1" thickBot="1" x14ac:dyDescent="0.3">
      <c r="A13" s="119"/>
      <c r="B13" s="27">
        <v>2023</v>
      </c>
      <c r="C13" s="28">
        <v>9.5</v>
      </c>
      <c r="D13" s="26"/>
      <c r="E13" s="90"/>
      <c r="F13" s="91"/>
      <c r="G13" s="91"/>
      <c r="H13" s="92"/>
      <c r="I13" s="65" t="s">
        <v>16</v>
      </c>
      <c r="J13" s="66">
        <f>C13*D13</f>
        <v>0</v>
      </c>
    </row>
    <row r="14" spans="1:12" ht="27.95" customHeight="1" thickBot="1" x14ac:dyDescent="0.3">
      <c r="A14" s="58" t="s">
        <v>41</v>
      </c>
      <c r="B14" s="29">
        <v>2023</v>
      </c>
      <c r="C14" s="20">
        <v>13.5</v>
      </c>
      <c r="D14" s="25"/>
      <c r="E14" s="123"/>
      <c r="F14" s="124"/>
      <c r="G14" s="124"/>
      <c r="H14" s="125"/>
      <c r="I14" s="38" t="s">
        <v>16</v>
      </c>
      <c r="J14" s="52">
        <f>C14*D14</f>
        <v>0</v>
      </c>
    </row>
    <row r="15" spans="1:12" ht="27.95" customHeight="1" x14ac:dyDescent="0.25">
      <c r="A15" s="76" t="s">
        <v>25</v>
      </c>
      <c r="B15" s="78">
        <v>2024</v>
      </c>
      <c r="C15" s="80">
        <v>6.5</v>
      </c>
      <c r="D15" s="82"/>
      <c r="E15" s="19">
        <v>32.5</v>
      </c>
      <c r="F15" s="20">
        <v>40.5</v>
      </c>
      <c r="G15" s="20">
        <v>87</v>
      </c>
      <c r="H15" s="21">
        <v>123</v>
      </c>
      <c r="I15" s="67" t="s">
        <v>16</v>
      </c>
      <c r="J15" s="68">
        <f>C15*D15</f>
        <v>0</v>
      </c>
    </row>
    <row r="16" spans="1:12" ht="27.95" customHeight="1" thickBot="1" x14ac:dyDescent="0.3">
      <c r="A16" s="77"/>
      <c r="B16" s="79"/>
      <c r="C16" s="81"/>
      <c r="D16" s="83"/>
      <c r="E16" s="22"/>
      <c r="F16" s="23"/>
      <c r="G16" s="23"/>
      <c r="H16" s="24"/>
      <c r="I16" s="39" t="s">
        <v>17</v>
      </c>
      <c r="J16" s="50">
        <f>(E15*E16)+(F15*F16)+(G15*G16)+(H15*H16)</f>
        <v>0</v>
      </c>
    </row>
    <row r="17" spans="1:14" ht="23.25" customHeight="1" thickBot="1" x14ac:dyDescent="0.3">
      <c r="A17" s="2" t="s">
        <v>26</v>
      </c>
      <c r="B17" s="44"/>
      <c r="C17" s="44"/>
      <c r="D17" s="46"/>
      <c r="E17" s="17"/>
      <c r="F17" s="17"/>
      <c r="G17" s="17"/>
      <c r="H17" s="44"/>
      <c r="I17" s="4"/>
      <c r="J17" s="45"/>
    </row>
    <row r="18" spans="1:14" ht="27.95" customHeight="1" x14ac:dyDescent="0.25">
      <c r="A18" s="117" t="s">
        <v>27</v>
      </c>
      <c r="B18" s="78">
        <v>2024</v>
      </c>
      <c r="C18" s="80">
        <v>6.7</v>
      </c>
      <c r="D18" s="82"/>
      <c r="E18" s="19">
        <v>33.5</v>
      </c>
      <c r="F18" s="20">
        <v>47</v>
      </c>
      <c r="G18" s="20">
        <v>100.5</v>
      </c>
      <c r="H18" s="21">
        <v>144.5</v>
      </c>
      <c r="I18" s="40" t="s">
        <v>16</v>
      </c>
      <c r="J18" s="53">
        <f>C18*D18</f>
        <v>0</v>
      </c>
    </row>
    <row r="19" spans="1:14" ht="27.95" customHeight="1" thickBot="1" x14ac:dyDescent="0.3">
      <c r="A19" s="118"/>
      <c r="B19" s="79"/>
      <c r="C19" s="81"/>
      <c r="D19" s="83"/>
      <c r="E19" s="22"/>
      <c r="F19" s="23"/>
      <c r="G19" s="23"/>
      <c r="H19" s="24"/>
      <c r="I19" s="39" t="s">
        <v>17</v>
      </c>
      <c r="J19" s="50">
        <f>(E18*E19)+(F18*F19)+(G18*G19)+(H18*H19)</f>
        <v>0</v>
      </c>
    </row>
    <row r="20" spans="1:14" ht="27.95" customHeight="1" x14ac:dyDescent="0.25">
      <c r="A20" s="76" t="s">
        <v>28</v>
      </c>
      <c r="B20" s="78">
        <v>2024</v>
      </c>
      <c r="C20" s="80">
        <v>6.7</v>
      </c>
      <c r="D20" s="82"/>
      <c r="E20" s="19">
        <v>35</v>
      </c>
      <c r="F20" s="54">
        <v>49</v>
      </c>
      <c r="G20" s="54">
        <v>105.5</v>
      </c>
      <c r="H20" s="21">
        <v>151.5</v>
      </c>
      <c r="I20" s="40" t="s">
        <v>16</v>
      </c>
      <c r="J20" s="53">
        <f>C20*D20</f>
        <v>0</v>
      </c>
    </row>
    <row r="21" spans="1:14" ht="27.95" customHeight="1" thickBot="1" x14ac:dyDescent="0.3">
      <c r="A21" s="77"/>
      <c r="B21" s="79"/>
      <c r="C21" s="81"/>
      <c r="D21" s="83"/>
      <c r="E21" s="22"/>
      <c r="F21" s="23"/>
      <c r="G21" s="23"/>
      <c r="H21" s="24"/>
      <c r="I21" s="39" t="s">
        <v>17</v>
      </c>
      <c r="J21" s="50">
        <f>(E20*E21)+(F20*F21)+(G20*G21)+(H20*H21)</f>
        <v>0</v>
      </c>
    </row>
    <row r="22" spans="1:14" ht="23.25" customHeight="1" thickBot="1" x14ac:dyDescent="0.3">
      <c r="A22" s="2" t="s">
        <v>29</v>
      </c>
      <c r="B22" s="44"/>
      <c r="C22" s="44"/>
      <c r="D22" s="46"/>
      <c r="E22" s="17"/>
      <c r="F22" s="17"/>
      <c r="G22" s="17"/>
      <c r="H22" s="44"/>
      <c r="I22" s="4"/>
      <c r="J22" s="45"/>
    </row>
    <row r="23" spans="1:14" ht="27.95" customHeight="1" x14ac:dyDescent="0.25">
      <c r="A23" s="76" t="s">
        <v>30</v>
      </c>
      <c r="B23" s="78">
        <v>2024</v>
      </c>
      <c r="C23" s="80">
        <v>7</v>
      </c>
      <c r="D23" s="75"/>
      <c r="E23" s="19">
        <v>35</v>
      </c>
      <c r="F23" s="54">
        <v>49</v>
      </c>
      <c r="G23" s="54">
        <v>105.5</v>
      </c>
      <c r="H23" s="21">
        <v>151.5</v>
      </c>
      <c r="I23" s="40" t="s">
        <v>16</v>
      </c>
      <c r="J23" s="53">
        <f>C23*D23</f>
        <v>0</v>
      </c>
    </row>
    <row r="24" spans="1:14" ht="27.95" customHeight="1" thickBot="1" x14ac:dyDescent="0.3">
      <c r="A24" s="77"/>
      <c r="B24" s="79"/>
      <c r="C24" s="81"/>
      <c r="D24" s="114"/>
      <c r="E24" s="22"/>
      <c r="F24" s="23"/>
      <c r="G24" s="23"/>
      <c r="H24" s="24"/>
      <c r="I24" s="39" t="s">
        <v>17</v>
      </c>
      <c r="J24" s="50">
        <f>(E23*E24)+(F23*F24)+(G23*G24)+(H23*H24)</f>
        <v>0</v>
      </c>
    </row>
    <row r="25" spans="1:14" ht="66" customHeight="1" thickBot="1" x14ac:dyDescent="0.3">
      <c r="A25" s="47" t="s">
        <v>31</v>
      </c>
      <c r="B25" s="32"/>
      <c r="C25" s="33">
        <v>15.5</v>
      </c>
      <c r="D25" s="49"/>
      <c r="E25" s="97"/>
      <c r="F25" s="98"/>
      <c r="G25" s="98"/>
      <c r="H25" s="99"/>
      <c r="I25" s="62" t="s">
        <v>16</v>
      </c>
      <c r="J25" s="53">
        <f>D25*E25</f>
        <v>0</v>
      </c>
    </row>
    <row r="26" spans="1:14" ht="27.95" customHeight="1" x14ac:dyDescent="0.25">
      <c r="A26" s="76" t="s">
        <v>32</v>
      </c>
      <c r="B26" s="78">
        <v>2024</v>
      </c>
      <c r="C26" s="80">
        <v>7</v>
      </c>
      <c r="D26" s="82"/>
      <c r="E26" s="19">
        <v>35</v>
      </c>
      <c r="F26" s="55">
        <v>49</v>
      </c>
      <c r="G26" s="55">
        <v>105.5</v>
      </c>
      <c r="H26" s="21">
        <v>151.5</v>
      </c>
      <c r="I26" s="40" t="s">
        <v>16</v>
      </c>
      <c r="J26" s="53">
        <f>C26*D26</f>
        <v>0</v>
      </c>
    </row>
    <row r="27" spans="1:14" ht="27.95" customHeight="1" thickBot="1" x14ac:dyDescent="0.3">
      <c r="A27" s="77"/>
      <c r="B27" s="79"/>
      <c r="C27" s="81"/>
      <c r="D27" s="83"/>
      <c r="E27" s="22"/>
      <c r="F27" s="23"/>
      <c r="G27" s="23"/>
      <c r="H27" s="24"/>
      <c r="I27" s="39" t="s">
        <v>17</v>
      </c>
      <c r="J27" s="50">
        <f>(E26*E27)+(F26*F27)+(G26*G27)+(H26*H27)</f>
        <v>0</v>
      </c>
      <c r="N27" s="7"/>
    </row>
    <row r="28" spans="1:14" ht="27.95" customHeight="1" x14ac:dyDescent="0.25">
      <c r="A28" s="76" t="s">
        <v>33</v>
      </c>
      <c r="B28" s="72">
        <v>2024</v>
      </c>
      <c r="C28" s="73">
        <v>6.9</v>
      </c>
      <c r="D28" s="74"/>
      <c r="E28" s="19">
        <v>34.5</v>
      </c>
      <c r="F28" s="55">
        <v>48</v>
      </c>
      <c r="G28" s="55">
        <v>103</v>
      </c>
      <c r="H28" s="21">
        <v>148</v>
      </c>
      <c r="I28" s="40" t="s">
        <v>16</v>
      </c>
      <c r="J28" s="53">
        <f>C28*D28</f>
        <v>0</v>
      </c>
    </row>
    <row r="29" spans="1:14" ht="27.95" customHeight="1" thickBot="1" x14ac:dyDescent="0.3">
      <c r="A29" s="77"/>
      <c r="B29" s="96"/>
      <c r="C29" s="84"/>
      <c r="D29" s="85"/>
      <c r="E29" s="22"/>
      <c r="F29" s="23"/>
      <c r="G29" s="23"/>
      <c r="H29" s="24"/>
      <c r="I29" s="39" t="s">
        <v>17</v>
      </c>
      <c r="J29" s="50">
        <f>(E28*E29)+(F28*F29)+(G28*G29)+(H28*H29)</f>
        <v>0</v>
      </c>
    </row>
    <row r="30" spans="1:14" ht="27.95" customHeight="1" thickBot="1" x14ac:dyDescent="0.3">
      <c r="A30" s="8"/>
      <c r="B30" s="10"/>
      <c r="C30" s="69" t="s">
        <v>19</v>
      </c>
      <c r="D30" s="71"/>
      <c r="E30" s="69" t="s">
        <v>20</v>
      </c>
      <c r="F30" s="70"/>
      <c r="G30" s="70"/>
      <c r="H30" s="71"/>
      <c r="I30" s="115"/>
      <c r="J30" s="116"/>
    </row>
    <row r="31" spans="1:14" ht="27.95" customHeight="1" thickBot="1" x14ac:dyDescent="0.3">
      <c r="A31" s="15" t="s">
        <v>1</v>
      </c>
      <c r="B31" s="41" t="s">
        <v>2</v>
      </c>
      <c r="C31" s="41" t="s">
        <v>3</v>
      </c>
      <c r="D31" s="42" t="s">
        <v>4</v>
      </c>
      <c r="E31" s="42" t="s">
        <v>5</v>
      </c>
      <c r="F31" s="42" t="s">
        <v>6</v>
      </c>
      <c r="G31" s="43" t="s">
        <v>7</v>
      </c>
      <c r="H31" s="41" t="s">
        <v>8</v>
      </c>
      <c r="I31" s="69" t="s">
        <v>23</v>
      </c>
      <c r="J31" s="71"/>
    </row>
    <row r="32" spans="1:14" ht="23.25" customHeight="1" thickBot="1" x14ac:dyDescent="0.3">
      <c r="A32" s="2" t="s">
        <v>34</v>
      </c>
      <c r="B32" s="46"/>
      <c r="C32" s="46"/>
      <c r="D32" s="46"/>
      <c r="E32" s="46"/>
      <c r="F32" s="46"/>
      <c r="G32" s="46"/>
      <c r="H32" s="46"/>
      <c r="I32" s="4"/>
      <c r="J32" s="45"/>
    </row>
    <row r="33" spans="1:11" ht="27.95" customHeight="1" x14ac:dyDescent="0.25">
      <c r="A33" s="76" t="s">
        <v>35</v>
      </c>
      <c r="B33" s="72"/>
      <c r="C33" s="73">
        <v>8.5</v>
      </c>
      <c r="D33" s="74"/>
      <c r="E33" s="19">
        <v>42.5</v>
      </c>
      <c r="F33" s="20">
        <v>69.5</v>
      </c>
      <c r="G33" s="20">
        <v>150.5</v>
      </c>
      <c r="H33" s="21">
        <v>217</v>
      </c>
      <c r="I33" s="40" t="s">
        <v>16</v>
      </c>
      <c r="J33" s="53">
        <f>C33*D33</f>
        <v>0</v>
      </c>
    </row>
    <row r="34" spans="1:11" ht="27.95" customHeight="1" thickBot="1" x14ac:dyDescent="0.3">
      <c r="A34" s="77"/>
      <c r="B34" s="96"/>
      <c r="C34" s="84"/>
      <c r="D34" s="85"/>
      <c r="E34" s="22"/>
      <c r="F34" s="23"/>
      <c r="G34" s="23"/>
      <c r="H34" s="24"/>
      <c r="I34" s="39" t="s">
        <v>17</v>
      </c>
      <c r="J34" s="50">
        <f>(E33*E34)+(F33*F34)+(G33*G34)+(H33*H34)</f>
        <v>0</v>
      </c>
    </row>
    <row r="35" spans="1:11" ht="54.75" customHeight="1" thickBot="1" x14ac:dyDescent="0.3">
      <c r="A35" s="57" t="s">
        <v>43</v>
      </c>
      <c r="B35" s="35">
        <v>2021</v>
      </c>
      <c r="C35" s="36">
        <v>12.5</v>
      </c>
      <c r="D35" s="37"/>
      <c r="E35" s="97"/>
      <c r="F35" s="98"/>
      <c r="G35" s="98"/>
      <c r="H35" s="99"/>
      <c r="I35" s="39" t="s">
        <v>16</v>
      </c>
      <c r="J35" s="50">
        <f>(C35*D35)</f>
        <v>0</v>
      </c>
    </row>
    <row r="36" spans="1:11" ht="23.25" customHeight="1" thickBot="1" x14ac:dyDescent="0.3">
      <c r="A36" s="88" t="s">
        <v>36</v>
      </c>
      <c r="B36" s="89"/>
      <c r="C36" s="89"/>
      <c r="D36" s="89"/>
      <c r="E36" s="44"/>
      <c r="F36" s="44"/>
      <c r="G36" s="44"/>
      <c r="H36" s="44"/>
      <c r="I36" s="4"/>
      <c r="J36" s="45"/>
    </row>
    <row r="37" spans="1:11" ht="54.75" customHeight="1" thickBot="1" x14ac:dyDescent="0.3">
      <c r="A37" s="15" t="s">
        <v>39</v>
      </c>
      <c r="B37" s="32"/>
      <c r="C37" s="33">
        <v>10.1</v>
      </c>
      <c r="D37" s="49"/>
      <c r="E37" s="90"/>
      <c r="F37" s="91"/>
      <c r="G37" s="91"/>
      <c r="H37" s="92"/>
      <c r="I37" s="39" t="s">
        <v>16</v>
      </c>
      <c r="J37" s="56">
        <f>D37*E37</f>
        <v>0</v>
      </c>
    </row>
    <row r="38" spans="1:11" s="5" customFormat="1" ht="54.75" customHeight="1" thickBot="1" x14ac:dyDescent="0.3">
      <c r="A38" s="15" t="s">
        <v>40</v>
      </c>
      <c r="B38" s="32"/>
      <c r="C38" s="33">
        <v>10.1</v>
      </c>
      <c r="D38" s="49"/>
      <c r="E38" s="93"/>
      <c r="F38" s="94"/>
      <c r="G38" s="94"/>
      <c r="H38" s="95"/>
      <c r="I38" s="39" t="s">
        <v>16</v>
      </c>
      <c r="J38" s="56">
        <f>D38*E38</f>
        <v>0</v>
      </c>
    </row>
    <row r="39" spans="1:11" ht="23.25" customHeight="1" thickBot="1" x14ac:dyDescent="0.3">
      <c r="A39" s="88" t="s">
        <v>42</v>
      </c>
      <c r="B39" s="89"/>
      <c r="C39" s="89"/>
      <c r="D39" s="89"/>
      <c r="E39" s="44"/>
      <c r="F39" s="44"/>
      <c r="G39" s="44"/>
      <c r="H39" s="44"/>
      <c r="I39" s="4"/>
      <c r="J39" s="45"/>
    </row>
    <row r="40" spans="1:11" s="5" customFormat="1" ht="54.75" customHeight="1" thickBot="1" x14ac:dyDescent="0.3">
      <c r="A40" s="15" t="s">
        <v>37</v>
      </c>
      <c r="B40" s="34"/>
      <c r="C40" s="33">
        <v>5.3</v>
      </c>
      <c r="D40" s="49"/>
      <c r="E40" s="90"/>
      <c r="F40" s="91"/>
      <c r="G40" s="91"/>
      <c r="H40" s="92"/>
      <c r="I40" s="39" t="s">
        <v>16</v>
      </c>
      <c r="J40" s="56">
        <f>D40*E40</f>
        <v>0</v>
      </c>
    </row>
    <row r="41" spans="1:11" ht="54.75" customHeight="1" thickBot="1" x14ac:dyDescent="0.3">
      <c r="A41" s="15" t="s">
        <v>38</v>
      </c>
      <c r="B41" s="30"/>
      <c r="C41" s="31">
        <v>5.8</v>
      </c>
      <c r="D41" s="37"/>
      <c r="E41" s="93"/>
      <c r="F41" s="94"/>
      <c r="G41" s="94"/>
      <c r="H41" s="95"/>
      <c r="I41" s="39" t="s">
        <v>16</v>
      </c>
      <c r="J41" s="56">
        <f>D41*E41</f>
        <v>0</v>
      </c>
    </row>
    <row r="42" spans="1:11" ht="24" customHeight="1" thickBot="1" x14ac:dyDescent="0.3">
      <c r="A42" s="2"/>
      <c r="B42" s="3"/>
      <c r="C42" s="3"/>
      <c r="D42" s="3"/>
      <c r="E42" s="106"/>
      <c r="F42" s="106"/>
      <c r="G42" s="70" t="s">
        <v>15</v>
      </c>
      <c r="H42" s="71"/>
      <c r="I42" s="104">
        <f>SUM(I11:J41)</f>
        <v>0</v>
      </c>
      <c r="J42" s="105"/>
    </row>
    <row r="43" spans="1:11" s="7" customFormat="1" ht="22.5" customHeight="1" thickBot="1" x14ac:dyDescent="0.3">
      <c r="A43" s="6"/>
      <c r="B43" s="113"/>
      <c r="C43" s="113"/>
      <c r="D43" s="113"/>
      <c r="E43" s="113"/>
      <c r="F43" s="113"/>
      <c r="G43" s="86" t="s">
        <v>18</v>
      </c>
      <c r="H43" s="87"/>
      <c r="I43" s="104">
        <f>(I42*6)/100</f>
        <v>0</v>
      </c>
      <c r="J43" s="105"/>
    </row>
    <row r="44" spans="1:11" ht="54.75" thickBot="1" x14ac:dyDescent="0.3">
      <c r="A44" s="16" t="s">
        <v>10</v>
      </c>
      <c r="B44" s="16" t="s">
        <v>11</v>
      </c>
      <c r="C44" s="9">
        <v>7.6</v>
      </c>
      <c r="D44" s="37"/>
      <c r="E44" s="107" t="s">
        <v>13</v>
      </c>
      <c r="F44" s="108"/>
      <c r="G44" s="108"/>
      <c r="H44" s="109"/>
      <c r="I44" s="102">
        <f>C44*D44</f>
        <v>0</v>
      </c>
      <c r="J44" s="103"/>
    </row>
    <row r="45" spans="1:11" ht="54.75" thickBot="1" x14ac:dyDescent="0.3">
      <c r="A45" s="16" t="s">
        <v>12</v>
      </c>
      <c r="B45" s="16" t="s">
        <v>11</v>
      </c>
      <c r="C45" s="9">
        <v>13.6</v>
      </c>
      <c r="D45" s="37"/>
      <c r="E45" s="110"/>
      <c r="F45" s="111"/>
      <c r="G45" s="111"/>
      <c r="H45" s="112"/>
      <c r="I45" s="102">
        <f>C45*D45</f>
        <v>0</v>
      </c>
      <c r="J45" s="103"/>
    </row>
    <row r="46" spans="1:11" ht="15.75" thickBot="1" x14ac:dyDescent="0.3">
      <c r="A46" s="2"/>
      <c r="B46" s="18"/>
      <c r="C46" s="18"/>
      <c r="D46" s="18"/>
      <c r="E46" s="18"/>
      <c r="F46" s="18"/>
      <c r="G46" s="70" t="s">
        <v>14</v>
      </c>
      <c r="H46" s="71"/>
      <c r="I46" s="100">
        <f>SUM((I44+I45)+(I42-I43))</f>
        <v>0</v>
      </c>
      <c r="J46" s="101"/>
      <c r="K46" s="48"/>
    </row>
  </sheetData>
  <mergeCells count="58">
    <mergeCell ref="A20:A21"/>
    <mergeCell ref="B20:B21"/>
    <mergeCell ref="C20:C21"/>
    <mergeCell ref="B11:B12"/>
    <mergeCell ref="C11:C12"/>
    <mergeCell ref="D11:D12"/>
    <mergeCell ref="E25:H25"/>
    <mergeCell ref="E13:H14"/>
    <mergeCell ref="A23:A24"/>
    <mergeCell ref="B23:B24"/>
    <mergeCell ref="C23:C24"/>
    <mergeCell ref="D23:D24"/>
    <mergeCell ref="I8:J8"/>
    <mergeCell ref="I9:J9"/>
    <mergeCell ref="D20:D21"/>
    <mergeCell ref="A15:A16"/>
    <mergeCell ref="B15:B16"/>
    <mergeCell ref="C15:C16"/>
    <mergeCell ref="D15:D16"/>
    <mergeCell ref="A18:A19"/>
    <mergeCell ref="B18:B19"/>
    <mergeCell ref="A11:A13"/>
    <mergeCell ref="C8:D8"/>
    <mergeCell ref="E8:H8"/>
    <mergeCell ref="C18:C19"/>
    <mergeCell ref="D18:D19"/>
    <mergeCell ref="I46:J46"/>
    <mergeCell ref="I45:J45"/>
    <mergeCell ref="G42:H42"/>
    <mergeCell ref="G46:H46"/>
    <mergeCell ref="E40:H41"/>
    <mergeCell ref="I43:J43"/>
    <mergeCell ref="I44:J44"/>
    <mergeCell ref="I42:J42"/>
    <mergeCell ref="E42:F42"/>
    <mergeCell ref="E44:H45"/>
    <mergeCell ref="B43:F43"/>
    <mergeCell ref="B28:B29"/>
    <mergeCell ref="I30:J30"/>
    <mergeCell ref="I31:J31"/>
    <mergeCell ref="G43:H43"/>
    <mergeCell ref="A36:D36"/>
    <mergeCell ref="E37:H38"/>
    <mergeCell ref="A39:D39"/>
    <mergeCell ref="A33:A34"/>
    <mergeCell ref="B33:B34"/>
    <mergeCell ref="C33:C34"/>
    <mergeCell ref="D33:D34"/>
    <mergeCell ref="E35:H35"/>
    <mergeCell ref="A26:A27"/>
    <mergeCell ref="B26:B27"/>
    <mergeCell ref="C26:C27"/>
    <mergeCell ref="D26:D27"/>
    <mergeCell ref="A28:A29"/>
    <mergeCell ref="C28:C29"/>
    <mergeCell ref="D28:D29"/>
    <mergeCell ref="E30:H30"/>
    <mergeCell ref="C30:D30"/>
  </mergeCells>
  <pageMargins left="0.23622047244094491" right="0.23622047244094491" top="0.74803149606299213" bottom="0.55118110236220474" header="0.31496062992125984" footer="0.31496062992125984"/>
  <pageSetup paperSize="9" orientation="portrait" horizontalDpi="1200" verticalDpi="1200" r:id="rId1"/>
  <ignoredErrors>
    <ignoredError sqref="J27:J28 J34 J12 J19:J2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Aurelie Sanz</cp:lastModifiedBy>
  <cp:lastPrinted>2024-10-02T10:41:59Z</cp:lastPrinted>
  <dcterms:created xsi:type="dcterms:W3CDTF">2020-09-24T08:02:32Z</dcterms:created>
  <dcterms:modified xsi:type="dcterms:W3CDTF">2025-03-17T09:41:10Z</dcterms:modified>
</cp:coreProperties>
</file>