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APRG\Activités\Ventes groupées\vins Anjou\2026\"/>
    </mc:Choice>
  </mc:AlternateContent>
  <xr:revisionPtr revIDLastSave="0" documentId="13_ncr:1_{C7CB9EFF-171D-4C0A-88A2-72B251B7B8BA}" xr6:coauthVersionLast="36" xr6:coauthVersionMax="36" xr10:uidLastSave="{00000000-0000-0000-0000-000000000000}"/>
  <bookViews>
    <workbookView xWindow="0" yWindow="0" windowWidth="25200" windowHeight="1125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35" i="1"/>
  <c r="J36" i="1"/>
  <c r="J43" i="1"/>
  <c r="J42" i="1"/>
  <c r="J39" i="1"/>
  <c r="J40" i="1"/>
  <c r="J38" i="1"/>
  <c r="J14" i="1" l="1"/>
  <c r="J13" i="1"/>
  <c r="J28" i="1"/>
  <c r="J23" i="1" l="1"/>
  <c r="J20" i="1"/>
  <c r="J15" i="1"/>
  <c r="I47" i="1" l="1"/>
  <c r="J34" i="1"/>
  <c r="J33" i="1"/>
  <c r="J29" i="1"/>
  <c r="J27" i="1"/>
  <c r="J26" i="1"/>
  <c r="J21" i="1"/>
  <c r="J19" i="1"/>
  <c r="J18" i="1"/>
  <c r="J16" i="1"/>
  <c r="J11" i="1"/>
  <c r="J12" i="1"/>
  <c r="J24" i="1"/>
  <c r="I46" i="1"/>
  <c r="I44" i="1" l="1"/>
  <c r="I45" i="1" l="1"/>
  <c r="I48" i="1" s="1"/>
</calcChain>
</file>

<file path=xl/sharedStrings.xml><?xml version="1.0" encoding="utf-8"?>
<sst xmlns="http://schemas.openxmlformats.org/spreadsheetml/2006/main" count="82" uniqueCount="46">
  <si>
    <t xml:space="preserve"> </t>
  </si>
  <si>
    <t>Appellation</t>
  </si>
  <si>
    <t>Année</t>
  </si>
  <si>
    <t>Prix</t>
  </si>
  <si>
    <t>Nb</t>
  </si>
  <si>
    <t>5 litres</t>
  </si>
  <si>
    <t>10 litres</t>
  </si>
  <si>
    <t>22 litres</t>
  </si>
  <si>
    <t>32 litres</t>
  </si>
  <si>
    <r>
      <t xml:space="preserve">ANJOU Rouge </t>
    </r>
    <r>
      <rPr>
        <sz val="10"/>
        <color theme="1"/>
        <rFont val="Century Gothic"/>
        <family val="2"/>
      </rPr>
      <t>AOP</t>
    </r>
  </si>
  <si>
    <t>Bouchons qualité C (garde - de 3 ans)</t>
  </si>
  <si>
    <t>Sac de 45</t>
  </si>
  <si>
    <t>Bouchons qualité L (garde + de 3 ans)</t>
  </si>
  <si>
    <t>Pas de remise sur les Bouchons</t>
  </si>
  <si>
    <t>TOTAL =</t>
  </si>
  <si>
    <t>/S TOTAL =</t>
  </si>
  <si>
    <t>B:</t>
  </si>
  <si>
    <t>C:</t>
  </si>
  <si>
    <t>Réduction : -6%</t>
  </si>
  <si>
    <t>BOUTEILLE (B:)</t>
  </si>
  <si>
    <t>VRAC en Bag in Box (C:)</t>
  </si>
  <si>
    <t>Service : ...........................  tél :.............................  mél :................................................................................</t>
  </si>
  <si>
    <t>Nom Prénom: .................................................................................................................................................</t>
  </si>
  <si>
    <t>Montant</t>
  </si>
  <si>
    <t>Rouge :</t>
  </si>
  <si>
    <r>
      <t>Point G</t>
    </r>
    <r>
      <rPr>
        <sz val="10"/>
        <color theme="1"/>
        <rFont val="Century Gothic"/>
        <family val="2"/>
      </rPr>
      <t xml:space="preserve"> IGP Val de Loire</t>
    </r>
    <r>
      <rPr>
        <b/>
        <sz val="10"/>
        <color theme="1"/>
        <rFont val="Century Gothic"/>
        <family val="2"/>
      </rPr>
      <t xml:space="preserve">         </t>
    </r>
    <r>
      <rPr>
        <sz val="10"/>
        <color theme="1"/>
        <rFont val="Century Gothic"/>
        <family val="2"/>
      </rPr>
      <t xml:space="preserve">  (Grolleau noir)</t>
    </r>
  </si>
  <si>
    <t>Rosé :</t>
  </si>
  <si>
    <r>
      <t>Orgasmik</t>
    </r>
    <r>
      <rPr>
        <sz val="10"/>
        <color theme="1"/>
        <rFont val="Century Gothic"/>
        <family val="2"/>
      </rPr>
      <t xml:space="preserve"> AOP Cabernet d’Anjou (demi-sec)</t>
    </r>
  </si>
  <si>
    <r>
      <t>O'thentik</t>
    </r>
    <r>
      <rPr>
        <sz val="10"/>
        <color theme="1"/>
        <rFont val="Century Gothic"/>
        <family val="2"/>
      </rPr>
      <t xml:space="preserve"> AOP Rosé de Loire                       (sec)</t>
    </r>
  </si>
  <si>
    <t>Blanc :</t>
  </si>
  <si>
    <r>
      <t xml:space="preserve">La Croix Lizée </t>
    </r>
    <r>
      <rPr>
        <sz val="10"/>
        <color theme="1"/>
        <rFont val="Century Gothic"/>
        <family val="2"/>
      </rPr>
      <t xml:space="preserve">AOP ANJOU blanc sec </t>
    </r>
  </si>
  <si>
    <r>
      <t>Chevalier Le Bascle</t>
    </r>
    <r>
      <rPr>
        <sz val="10"/>
        <color theme="1"/>
        <rFont val="Century Gothic"/>
        <family val="2"/>
      </rPr>
      <t xml:space="preserve"> Anjou Blanc sec élevé en fûts de chêne</t>
    </r>
  </si>
  <si>
    <r>
      <t xml:space="preserve">Brin de fou </t>
    </r>
    <r>
      <rPr>
        <sz val="10"/>
        <color theme="1"/>
        <rFont val="Century Gothic"/>
        <family val="2"/>
      </rPr>
      <t>AOP ANJOU blanc demi sec</t>
    </r>
  </si>
  <si>
    <r>
      <t>L’explosif du Fresne</t>
    </r>
    <r>
      <rPr>
        <sz val="10"/>
        <color theme="1"/>
        <rFont val="Century Gothic"/>
        <family val="2"/>
      </rPr>
      <t xml:space="preserve"> IGP</t>
    </r>
    <r>
      <rPr>
        <b/>
        <sz val="10"/>
        <color theme="1"/>
        <rFont val="Century Gothic"/>
        <family val="2"/>
      </rPr>
      <t xml:space="preserve"> </t>
    </r>
    <r>
      <rPr>
        <sz val="10"/>
        <color theme="1"/>
        <rFont val="Century Gothic"/>
        <family val="2"/>
      </rPr>
      <t>Sauvignon Val de Loire</t>
    </r>
  </si>
  <si>
    <t>Liquoreux :</t>
  </si>
  <si>
    <r>
      <t xml:space="preserve">Le Trankil </t>
    </r>
    <r>
      <rPr>
        <sz val="10"/>
        <color theme="1"/>
        <rFont val="Century Gothic"/>
        <family val="2"/>
      </rPr>
      <t xml:space="preserve">          (1 litre)</t>
    </r>
  </si>
  <si>
    <r>
      <t xml:space="preserve">La coupette </t>
    </r>
    <r>
      <rPr>
        <sz val="10"/>
        <color theme="1"/>
        <rFont val="Century Gothic"/>
        <family val="2"/>
      </rPr>
      <t>pétillant (75 cl)</t>
    </r>
  </si>
  <si>
    <r>
      <t>Marquise de Gilbourg (</t>
    </r>
    <r>
      <rPr>
        <sz val="10"/>
        <color theme="1"/>
        <rFont val="Century Gothic"/>
        <family val="2"/>
      </rPr>
      <t>Rosé)</t>
    </r>
  </si>
  <si>
    <r>
      <t xml:space="preserve">Marquis de Gilbourg </t>
    </r>
    <r>
      <rPr>
        <sz val="10"/>
        <color theme="1"/>
        <rFont val="Century Gothic"/>
        <family val="2"/>
      </rPr>
      <t>(blanc)</t>
    </r>
  </si>
  <si>
    <r>
      <t>ANJOU Villages</t>
    </r>
    <r>
      <rPr>
        <sz val="10"/>
        <color theme="1"/>
        <rFont val="Century Gothic"/>
        <family val="2"/>
      </rPr>
      <t xml:space="preserve"> AOP</t>
    </r>
    <r>
      <rPr>
        <b/>
        <sz val="10"/>
        <color theme="1"/>
        <rFont val="Century Gothic"/>
        <family val="2"/>
      </rPr>
      <t xml:space="preserve"> </t>
    </r>
  </si>
  <si>
    <t>Jus de raisin sans alcool :</t>
  </si>
  <si>
    <t>2023/24</t>
  </si>
  <si>
    <r>
      <t xml:space="preserve">Origine </t>
    </r>
    <r>
      <rPr>
        <sz val="10"/>
        <color theme="1"/>
        <rFont val="Century Gothic"/>
        <family val="2"/>
      </rPr>
      <t>(Extra brut)</t>
    </r>
  </si>
  <si>
    <t>Fines bulles (AOP Crémant de Loire, Brut) :</t>
  </si>
  <si>
    <r>
      <t xml:space="preserve">Les Onillonnes </t>
    </r>
    <r>
      <rPr>
        <sz val="10"/>
        <color theme="1"/>
        <rFont val="Century Gothic"/>
        <family val="2"/>
      </rPr>
      <t>AOP Coteaux du Layon</t>
    </r>
  </si>
  <si>
    <r>
      <t xml:space="preserve">Grande Selection </t>
    </r>
    <r>
      <rPr>
        <sz val="10"/>
        <color theme="1"/>
        <rFont val="Century Gothic"/>
        <family val="2"/>
      </rPr>
      <t>AOP Coteaux du Layon</t>
    </r>
    <r>
      <rPr>
        <b/>
        <sz val="10"/>
        <color theme="1"/>
        <rFont val="Century Gothic"/>
        <family val="2"/>
      </rPr>
      <t xml:space="preserve"> Faye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</si>
</sst>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 diagonalUp="1">
      <left style="medium">
        <color rgb="FF000000"/>
      </left>
      <right/>
      <top style="medium">
        <color rgb="FF000000"/>
      </top>
      <bottom/>
      <diagonal style="double">
        <color rgb="FF000000"/>
      </diagonal>
    </border>
    <border diagonalUp="1">
      <left/>
      <right/>
      <top style="medium">
        <color rgb="FF000000"/>
      </top>
      <bottom/>
      <diagonal style="double">
        <color rgb="FF000000"/>
      </diagonal>
    </border>
    <border diagonalUp="1">
      <left/>
      <right style="medium">
        <color rgb="FF000000"/>
      </right>
      <top style="medium">
        <color rgb="FF000000"/>
      </top>
      <bottom/>
      <diagonal style="double">
        <color rgb="FF000000"/>
      </diagonal>
    </border>
    <border diagonalUp="1">
      <left style="medium">
        <color rgb="FF000000"/>
      </left>
      <right/>
      <top/>
      <bottom/>
      <diagonal style="double">
        <color rgb="FF000000"/>
      </diagonal>
    </border>
    <border diagonalUp="1">
      <left/>
      <right/>
      <top/>
      <bottom/>
      <diagonal style="double">
        <color rgb="FF000000"/>
      </diagonal>
    </border>
    <border diagonalUp="1">
      <left/>
      <right style="medium">
        <color rgb="FF000000"/>
      </right>
      <top/>
      <bottom/>
      <diagonal style="double">
        <color rgb="FF000000"/>
      </diagonal>
    </border>
    <border diagonalUp="1">
      <left style="medium">
        <color rgb="FF000000"/>
      </left>
      <right/>
      <top/>
      <bottom style="medium">
        <color rgb="FF000000"/>
      </bottom>
      <diagonal style="double">
        <color rgb="FF000000"/>
      </diagonal>
    </border>
    <border diagonalUp="1">
      <left/>
      <right/>
      <top/>
      <bottom style="medium">
        <color rgb="FF000000"/>
      </bottom>
      <diagonal style="double">
        <color rgb="FF000000"/>
      </diagonal>
    </border>
    <border diagonalUp="1">
      <left/>
      <right style="medium">
        <color rgb="FF000000"/>
      </right>
      <top/>
      <bottom style="medium">
        <color rgb="FF000000"/>
      </bottom>
      <diagonal style="double">
        <color rgb="FF000000"/>
      </diagonal>
    </border>
    <border diagonalUp="1">
      <left style="medium">
        <color rgb="FF000000"/>
      </left>
      <right/>
      <top style="medium">
        <color rgb="FF000000"/>
      </top>
      <bottom style="medium">
        <color rgb="FF000000"/>
      </bottom>
      <diagonal style="double">
        <color rgb="FF000000"/>
      </diagonal>
    </border>
    <border diagonalUp="1">
      <left/>
      <right/>
      <top style="medium">
        <color rgb="FF000000"/>
      </top>
      <bottom style="medium">
        <color rgb="FF000000"/>
      </bottom>
      <diagonal style="double">
        <color rgb="FF000000"/>
      </diagonal>
    </border>
    <border diagonalUp="1">
      <left/>
      <right style="medium">
        <color rgb="FF000000"/>
      </right>
      <top style="medium">
        <color rgb="FF000000"/>
      </top>
      <bottom style="medium">
        <color rgb="FF000000"/>
      </bottom>
      <diagonal style="double">
        <color rgb="FF000000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horizontal="left" vertical="center" readingOrder="1"/>
    </xf>
    <xf numFmtId="0" fontId="3" fillId="0" borderId="8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8" xfId="0" applyFont="1" applyBorder="1" applyAlignment="1" applyProtection="1">
      <alignment vertical="center" wrapText="1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8" fontId="4" fillId="0" borderId="26" xfId="0" applyNumberFormat="1" applyFont="1" applyBorder="1" applyAlignment="1" applyProtection="1">
      <alignment horizontal="center" vertical="center" wrapText="1"/>
    </xf>
    <xf numFmtId="8" fontId="4" fillId="0" borderId="27" xfId="0" applyNumberFormat="1" applyFont="1" applyBorder="1" applyAlignment="1" applyProtection="1">
      <alignment horizontal="center" vertical="center" wrapText="1"/>
    </xf>
    <xf numFmtId="8" fontId="4" fillId="0" borderId="28" xfId="0" applyNumberFormat="1" applyFont="1" applyBorder="1" applyAlignment="1" applyProtection="1">
      <alignment horizontal="center" vertical="center" wrapText="1"/>
    </xf>
    <xf numFmtId="164" fontId="4" fillId="0" borderId="29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31" xfId="0" applyNumberFormat="1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8" fontId="4" fillId="0" borderId="33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8" fontId="4" fillId="0" borderId="40" xfId="0" applyNumberFormat="1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8" fontId="4" fillId="0" borderId="44" xfId="0" applyNumberFormat="1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vertical="center" wrapText="1"/>
    </xf>
    <xf numFmtId="0" fontId="4" fillId="0" borderId="41" xfId="0" applyFont="1" applyBorder="1" applyAlignment="1" applyProtection="1">
      <alignment horizontal="center" vertical="center" wrapText="1"/>
    </xf>
    <xf numFmtId="8" fontId="4" fillId="0" borderId="48" xfId="0" quotePrefix="1" applyNumberFormat="1" applyFont="1" applyBorder="1" applyAlignment="1" applyProtection="1">
      <alignment horizontal="center" vertical="center" wrapText="1"/>
    </xf>
    <xf numFmtId="8" fontId="4" fillId="0" borderId="38" xfId="0" applyNumberFormat="1" applyFont="1" applyBorder="1" applyAlignment="1" applyProtection="1">
      <alignment horizontal="center" vertical="center" wrapText="1"/>
    </xf>
    <xf numFmtId="8" fontId="4" fillId="0" borderId="48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4" fontId="0" fillId="0" borderId="0" xfId="0" applyNumberFormat="1"/>
    <xf numFmtId="0" fontId="4" fillId="0" borderId="37" xfId="0" applyFont="1" applyBorder="1" applyAlignment="1" applyProtection="1">
      <alignment horizontal="center" vertical="center" wrapText="1"/>
    </xf>
    <xf numFmtId="44" fontId="4" fillId="0" borderId="43" xfId="0" applyNumberFormat="1" applyFont="1" applyBorder="1" applyAlignment="1" applyProtection="1">
      <alignment horizontal="center" vertical="center" wrapText="1"/>
    </xf>
    <xf numFmtId="44" fontId="0" fillId="0" borderId="49" xfId="0" applyNumberFormat="1" applyBorder="1" applyAlignment="1" applyProtection="1">
      <alignment horizontal="center" vertical="center"/>
    </xf>
    <xf numFmtId="44" fontId="4" fillId="0" borderId="2" xfId="0" applyNumberFormat="1" applyFont="1" applyBorder="1" applyAlignment="1" applyProtection="1">
      <alignment vertical="center" wrapText="1"/>
    </xf>
    <xf numFmtId="44" fontId="4" fillId="0" borderId="49" xfId="0" applyNumberFormat="1" applyFont="1" applyBorder="1" applyAlignment="1" applyProtection="1">
      <alignment horizontal="center" vertical="center" wrapText="1"/>
    </xf>
    <xf numFmtId="8" fontId="4" fillId="0" borderId="27" xfId="0" applyNumberFormat="1" applyFont="1" applyBorder="1" applyAlignment="1" applyProtection="1">
      <alignment horizontal="center" vertical="center" wrapText="1"/>
    </xf>
    <xf numFmtId="8" fontId="4" fillId="0" borderId="27" xfId="0" applyNumberFormat="1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vertical="center" wrapText="1"/>
    </xf>
    <xf numFmtId="8" fontId="4" fillId="0" borderId="8" xfId="0" applyNumberFormat="1" applyFont="1" applyBorder="1" applyAlignment="1" applyProtection="1">
      <alignment horizontal="center" vertical="center" wrapText="1"/>
    </xf>
    <xf numFmtId="8" fontId="4" fillId="0" borderId="51" xfId="0" applyNumberFormat="1" applyFont="1" applyBorder="1" applyAlignment="1" applyProtection="1">
      <alignment horizontal="center" vertical="center" wrapText="1"/>
    </xf>
    <xf numFmtId="44" fontId="0" fillId="0" borderId="50" xfId="0" applyNumberFormat="1" applyBorder="1" applyAlignment="1" applyProtection="1">
      <alignment horizontal="center" vertical="center"/>
    </xf>
    <xf numFmtId="8" fontId="4" fillId="0" borderId="38" xfId="0" quotePrefix="1" applyNumberFormat="1" applyFont="1" applyBorder="1" applyAlignment="1" applyProtection="1">
      <alignment horizontal="center" vertical="center" wrapText="1"/>
    </xf>
    <xf numFmtId="44" fontId="4" fillId="0" borderId="43" xfId="0" applyNumberFormat="1" applyFont="1" applyBorder="1" applyAlignment="1" applyProtection="1">
      <alignment vertical="center" wrapText="1"/>
    </xf>
    <xf numFmtId="8" fontId="4" fillId="0" borderId="10" xfId="0" quotePrefix="1" applyNumberFormat="1" applyFont="1" applyBorder="1" applyAlignment="1" applyProtection="1">
      <alignment horizontal="center" vertical="center" wrapText="1"/>
    </xf>
    <xf numFmtId="44" fontId="4" fillId="0" borderId="11" xfId="0" applyNumberFormat="1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horizontal="center" vertical="center" wrapText="1"/>
    </xf>
    <xf numFmtId="8" fontId="4" fillId="0" borderId="27" xfId="0" applyNumberFormat="1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8" fontId="4" fillId="0" borderId="27" xfId="0" applyNumberFormat="1" applyFont="1" applyBorder="1" applyAlignment="1" applyProtection="1">
      <alignment horizontal="center" vertical="center" wrapText="1"/>
    </xf>
    <xf numFmtId="8" fontId="4" fillId="0" borderId="30" xfId="0" applyNumberFormat="1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8" fontId="4" fillId="0" borderId="33" xfId="0" applyNumberFormat="1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4" fillId="0" borderId="12" xfId="0" applyNumberFormat="1" applyFont="1" applyBorder="1" applyAlignment="1" applyProtection="1">
      <alignment horizontal="center" vertical="center" wrapText="1"/>
    </xf>
    <xf numFmtId="44" fontId="4" fillId="0" borderId="5" xfId="0" applyNumberFormat="1" applyFont="1" applyBorder="1" applyAlignment="1" applyProtection="1">
      <alignment horizontal="center" vertical="center" wrapText="1"/>
    </xf>
    <xf numFmtId="44" fontId="4" fillId="2" borderId="8" xfId="0" applyNumberFormat="1" applyFont="1" applyFill="1" applyBorder="1" applyAlignment="1" applyProtection="1">
      <alignment horizontal="center" vertical="center" wrapText="1"/>
    </xf>
    <xf numFmtId="44" fontId="4" fillId="2" borderId="2" xfId="0" applyNumberFormat="1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44" fontId="4" fillId="0" borderId="8" xfId="0" applyNumberFormat="1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9" fontId="3" fillId="0" borderId="3" xfId="0" applyNumberFormat="1" applyFont="1" applyBorder="1" applyAlignment="1" applyProtection="1">
      <alignment horizontal="center" vertical="center" wrapText="1"/>
    </xf>
    <xf numFmtId="9" fontId="3" fillId="0" borderId="2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8" fontId="4" fillId="0" borderId="47" xfId="0" applyNumberFormat="1" applyFont="1" applyBorder="1" applyAlignment="1" applyProtection="1">
      <alignment horizontal="center" vertical="center" wrapText="1"/>
    </xf>
    <xf numFmtId="8" fontId="4" fillId="0" borderId="40" xfId="0" applyNumberFormat="1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</xdr:row>
      <xdr:rowOff>85725</xdr:rowOff>
    </xdr:from>
    <xdr:to>
      <xdr:col>9</xdr:col>
      <xdr:colOff>133350</xdr:colOff>
      <xdr:row>3</xdr:row>
      <xdr:rowOff>342900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71650" y="514350"/>
          <a:ext cx="4362450" cy="4476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Times New Roman" panose="02020603050405020304" pitchFamily="18" charset="0"/>
            </a:rPr>
            <a:t>Commande groupée de vin d'Anjou, Vignobles du Château du Fresne à Faye d'Anjou </a:t>
          </a:r>
        </a:p>
      </xdr:txBody>
    </xdr:sp>
    <xdr:clientData/>
  </xdr:twoCellAnchor>
  <xdr:twoCellAnchor>
    <xdr:from>
      <xdr:col>1</xdr:col>
      <xdr:colOff>76201</xdr:colOff>
      <xdr:row>0</xdr:row>
      <xdr:rowOff>19050</xdr:rowOff>
    </xdr:from>
    <xdr:to>
      <xdr:col>4</xdr:col>
      <xdr:colOff>28575</xdr:colOff>
      <xdr:row>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4901" y="19050"/>
          <a:ext cx="1981199" cy="4476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Times New Roman"/>
            </a:rPr>
            <a:t>ASSOCIATION du PERSONNEL du RECTORAT de GRENOBLE</a:t>
          </a:r>
          <a:endParaRPr lang="fr-FR" sz="11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Times New Roman"/>
          </a:endParaRPr>
        </a:p>
        <a:p>
          <a:pPr algn="l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1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3810</xdr:colOff>
      <xdr:row>3</xdr:row>
      <xdr:rowOff>80645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984885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7" zoomScale="90" zoomScaleNormal="90" workbookViewId="0">
      <selection activeCell="L16" sqref="L16"/>
    </sheetView>
  </sheetViews>
  <sheetFormatPr baseColWidth="10" defaultRowHeight="15" x14ac:dyDescent="0.25"/>
  <cols>
    <col min="1" max="1" width="15.42578125" customWidth="1"/>
    <col min="3" max="3" width="10.28515625" customWidth="1"/>
    <col min="4" max="4" width="7.5703125" customWidth="1"/>
    <col min="5" max="5" width="12.28515625" customWidth="1"/>
    <col min="6" max="6" width="9.140625" customWidth="1"/>
    <col min="7" max="7" width="9.5703125" customWidth="1"/>
    <col min="8" max="8" width="10.28515625" customWidth="1"/>
    <col min="9" max="9" width="2.85546875" style="7" customWidth="1"/>
    <col min="10" max="10" width="9.85546875" style="7" customWidth="1"/>
  </cols>
  <sheetData>
    <row r="1" spans="1:12" x14ac:dyDescent="0.25">
      <c r="A1" s="11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2" ht="18.75" x14ac:dyDescent="0.25">
      <c r="A2" s="12"/>
      <c r="B2" s="5"/>
      <c r="C2" s="5"/>
      <c r="D2" s="5"/>
      <c r="E2" s="5"/>
      <c r="F2" s="5"/>
      <c r="G2" s="5"/>
      <c r="H2" s="5"/>
      <c r="I2" s="5"/>
      <c r="J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ht="24" customHeight="1" x14ac:dyDescent="0.25">
      <c r="A4" s="13"/>
      <c r="B4" s="5"/>
      <c r="C4" s="5"/>
      <c r="D4" s="5"/>
      <c r="E4" s="5"/>
      <c r="F4" s="5"/>
      <c r="G4" s="5"/>
      <c r="H4" s="5"/>
      <c r="I4" s="5"/>
      <c r="J4" s="5"/>
      <c r="L4" s="1"/>
    </row>
    <row r="5" spans="1:12" ht="27.95" customHeight="1" x14ac:dyDescent="0.25">
      <c r="A5" s="14" t="s">
        <v>22</v>
      </c>
      <c r="B5" s="5"/>
      <c r="C5" s="5"/>
      <c r="D5" s="5"/>
      <c r="E5" s="5"/>
      <c r="F5" s="5"/>
      <c r="G5" s="5"/>
      <c r="H5" s="5"/>
      <c r="I5" s="5"/>
      <c r="J5" s="5"/>
    </row>
    <row r="6" spans="1:12" x14ac:dyDescent="0.25">
      <c r="A6" s="1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2" ht="14.1" customHeight="1" thickBot="1" x14ac:dyDescent="0.3">
      <c r="A7" s="14"/>
      <c r="B7" s="5"/>
      <c r="C7" s="5"/>
      <c r="D7" s="5"/>
      <c r="E7" s="5"/>
      <c r="F7" s="5"/>
      <c r="G7" s="5"/>
      <c r="H7" s="5"/>
      <c r="I7" s="5"/>
      <c r="J7" s="5"/>
    </row>
    <row r="8" spans="1:12" ht="27.95" customHeight="1" thickBot="1" x14ac:dyDescent="0.3">
      <c r="A8" s="8"/>
      <c r="B8" s="10"/>
      <c r="C8" s="89" t="s">
        <v>19</v>
      </c>
      <c r="D8" s="95"/>
      <c r="E8" s="89" t="s">
        <v>20</v>
      </c>
      <c r="F8" s="95"/>
      <c r="G8" s="95"/>
      <c r="H8" s="90"/>
      <c r="I8" s="87"/>
      <c r="J8" s="88"/>
    </row>
    <row r="9" spans="1:12" ht="27.95" customHeight="1" thickBot="1" x14ac:dyDescent="0.3">
      <c r="A9" s="15" t="s">
        <v>1</v>
      </c>
      <c r="B9" s="39" t="s">
        <v>2</v>
      </c>
      <c r="C9" s="39" t="s">
        <v>3</v>
      </c>
      <c r="D9" s="40" t="s">
        <v>4</v>
      </c>
      <c r="E9" s="40" t="s">
        <v>5</v>
      </c>
      <c r="F9" s="40" t="s">
        <v>6</v>
      </c>
      <c r="G9" s="41" t="s">
        <v>7</v>
      </c>
      <c r="H9" s="39" t="s">
        <v>8</v>
      </c>
      <c r="I9" s="89" t="s">
        <v>23</v>
      </c>
      <c r="J9" s="90"/>
    </row>
    <row r="10" spans="1:12" ht="23.25" customHeight="1" thickBot="1" x14ac:dyDescent="0.3">
      <c r="A10" s="2" t="s">
        <v>24</v>
      </c>
      <c r="B10" s="42"/>
      <c r="C10" s="42"/>
      <c r="D10" s="44"/>
      <c r="E10" s="17"/>
      <c r="F10" s="17"/>
      <c r="G10" s="17"/>
      <c r="H10" s="42"/>
      <c r="I10" s="4"/>
      <c r="J10" s="43"/>
    </row>
    <row r="11" spans="1:12" ht="27.95" customHeight="1" x14ac:dyDescent="0.25">
      <c r="A11" s="94" t="s">
        <v>9</v>
      </c>
      <c r="B11" s="68">
        <v>2025</v>
      </c>
      <c r="C11" s="70">
        <v>7.4</v>
      </c>
      <c r="D11" s="74"/>
      <c r="E11" s="19">
        <v>37</v>
      </c>
      <c r="F11" s="53">
        <v>49</v>
      </c>
      <c r="G11" s="53">
        <v>105.5</v>
      </c>
      <c r="H11" s="21">
        <v>151.5</v>
      </c>
      <c r="I11" s="36" t="s">
        <v>16</v>
      </c>
      <c r="J11" s="49">
        <f>C11*D11</f>
        <v>0</v>
      </c>
    </row>
    <row r="12" spans="1:12" ht="27.95" customHeight="1" thickBot="1" x14ac:dyDescent="0.3">
      <c r="A12" s="94"/>
      <c r="B12" s="72"/>
      <c r="C12" s="73"/>
      <c r="D12" s="75"/>
      <c r="E12" s="63"/>
      <c r="F12" s="124"/>
      <c r="G12" s="124"/>
      <c r="H12" s="123"/>
      <c r="I12" s="57" t="s">
        <v>17</v>
      </c>
      <c r="J12" s="58">
        <f>(E11*E12)+(F11*F12)+(G11*G12)+(H11*H12)</f>
        <v>0</v>
      </c>
    </row>
    <row r="13" spans="1:12" ht="27.95" customHeight="1" thickBot="1" x14ac:dyDescent="0.3">
      <c r="A13" s="94"/>
      <c r="B13" s="27" t="s">
        <v>41</v>
      </c>
      <c r="C13" s="28">
        <v>9.5</v>
      </c>
      <c r="D13" s="26"/>
      <c r="E13" s="79"/>
      <c r="F13" s="80"/>
      <c r="G13" s="80"/>
      <c r="H13" s="81"/>
      <c r="I13" s="59" t="s">
        <v>16</v>
      </c>
      <c r="J13" s="60">
        <f>C13*D13</f>
        <v>0</v>
      </c>
    </row>
    <row r="14" spans="1:12" ht="27.95" customHeight="1" thickBot="1" x14ac:dyDescent="0.3">
      <c r="A14" s="55" t="s">
        <v>39</v>
      </c>
      <c r="B14" s="29">
        <v>2023</v>
      </c>
      <c r="C14" s="20">
        <v>13.6</v>
      </c>
      <c r="D14" s="25"/>
      <c r="E14" s="82"/>
      <c r="F14" s="83"/>
      <c r="G14" s="83"/>
      <c r="H14" s="84"/>
      <c r="I14" s="36" t="s">
        <v>16</v>
      </c>
      <c r="J14" s="50">
        <f>C14*D14</f>
        <v>0</v>
      </c>
    </row>
    <row r="15" spans="1:12" ht="27.95" customHeight="1" x14ac:dyDescent="0.25">
      <c r="A15" s="66" t="s">
        <v>25</v>
      </c>
      <c r="B15" s="68">
        <v>2025</v>
      </c>
      <c r="C15" s="70">
        <v>6.7</v>
      </c>
      <c r="D15" s="74"/>
      <c r="E15" s="19">
        <v>33.5</v>
      </c>
      <c r="F15" s="20">
        <v>40.5</v>
      </c>
      <c r="G15" s="20">
        <v>87</v>
      </c>
      <c r="H15" s="21">
        <v>123</v>
      </c>
      <c r="I15" s="61" t="s">
        <v>16</v>
      </c>
      <c r="J15" s="62">
        <f>C15*D15</f>
        <v>0</v>
      </c>
    </row>
    <row r="16" spans="1:12" ht="27.95" customHeight="1" thickBot="1" x14ac:dyDescent="0.3">
      <c r="A16" s="67"/>
      <c r="B16" s="69"/>
      <c r="C16" s="71"/>
      <c r="D16" s="91"/>
      <c r="E16" s="22"/>
      <c r="F16" s="23"/>
      <c r="G16" s="23"/>
      <c r="H16" s="24"/>
      <c r="I16" s="37" t="s">
        <v>17</v>
      </c>
      <c r="J16" s="48">
        <f>(E15*E16)+(F15*F16)+(G15*G16)+(H15*H16)</f>
        <v>0</v>
      </c>
    </row>
    <row r="17" spans="1:14" ht="23.25" customHeight="1" thickBot="1" x14ac:dyDescent="0.3">
      <c r="A17" s="2" t="s">
        <v>26</v>
      </c>
      <c r="B17" s="42"/>
      <c r="C17" s="42"/>
      <c r="D17" s="44"/>
      <c r="E17" s="17"/>
      <c r="F17" s="17"/>
      <c r="G17" s="17"/>
      <c r="H17" s="42"/>
      <c r="I17" s="4"/>
      <c r="J17" s="43"/>
    </row>
    <row r="18" spans="1:14" ht="27.95" customHeight="1" x14ac:dyDescent="0.25">
      <c r="A18" s="92" t="s">
        <v>27</v>
      </c>
      <c r="B18" s="68">
        <v>2025</v>
      </c>
      <c r="C18" s="70">
        <v>6.9</v>
      </c>
      <c r="D18" s="74"/>
      <c r="E18" s="19">
        <v>34.5</v>
      </c>
      <c r="F18" s="20">
        <v>47</v>
      </c>
      <c r="G18" s="20">
        <v>100.5</v>
      </c>
      <c r="H18" s="21">
        <v>144.5</v>
      </c>
      <c r="I18" s="38" t="s">
        <v>16</v>
      </c>
      <c r="J18" s="51">
        <f>C18*D18</f>
        <v>0</v>
      </c>
    </row>
    <row r="19" spans="1:14" ht="27.95" customHeight="1" thickBot="1" x14ac:dyDescent="0.3">
      <c r="A19" s="93"/>
      <c r="B19" s="69"/>
      <c r="C19" s="71"/>
      <c r="D19" s="91"/>
      <c r="E19" s="22"/>
      <c r="F19" s="23"/>
      <c r="G19" s="23"/>
      <c r="H19" s="24"/>
      <c r="I19" s="37" t="s">
        <v>17</v>
      </c>
      <c r="J19" s="48">
        <f>(E18*E19)+(F18*F19)+(G18*G19)+(H18*H19)</f>
        <v>0</v>
      </c>
    </row>
    <row r="20" spans="1:14" ht="27.95" customHeight="1" x14ac:dyDescent="0.25">
      <c r="A20" s="66" t="s">
        <v>28</v>
      </c>
      <c r="B20" s="68">
        <v>2025</v>
      </c>
      <c r="C20" s="70">
        <v>6.9</v>
      </c>
      <c r="D20" s="74"/>
      <c r="E20" s="19">
        <v>36</v>
      </c>
      <c r="F20" s="52">
        <v>49</v>
      </c>
      <c r="G20" s="52">
        <v>105.5</v>
      </c>
      <c r="H20" s="21">
        <v>151.5</v>
      </c>
      <c r="I20" s="38" t="s">
        <v>16</v>
      </c>
      <c r="J20" s="51">
        <f>C20*D20</f>
        <v>0</v>
      </c>
    </row>
    <row r="21" spans="1:14" ht="27.95" customHeight="1" thickBot="1" x14ac:dyDescent="0.3">
      <c r="A21" s="67"/>
      <c r="B21" s="69"/>
      <c r="C21" s="71"/>
      <c r="D21" s="91"/>
      <c r="E21" s="22"/>
      <c r="F21" s="23"/>
      <c r="G21" s="23"/>
      <c r="H21" s="24"/>
      <c r="I21" s="37" t="s">
        <v>17</v>
      </c>
      <c r="J21" s="48">
        <f>(E20*E21)+(F20*F21)+(G20*G21)+(H20*H21)</f>
        <v>0</v>
      </c>
    </row>
    <row r="22" spans="1:14" ht="23.25" customHeight="1" thickBot="1" x14ac:dyDescent="0.3">
      <c r="A22" s="2" t="s">
        <v>29</v>
      </c>
      <c r="B22" s="42"/>
      <c r="C22" s="42"/>
      <c r="D22" s="44"/>
      <c r="E22" s="17"/>
      <c r="F22" s="17"/>
      <c r="G22" s="17"/>
      <c r="H22" s="42"/>
      <c r="I22" s="4"/>
      <c r="J22" s="43"/>
    </row>
    <row r="23" spans="1:14" ht="27.95" customHeight="1" x14ac:dyDescent="0.25">
      <c r="A23" s="66" t="s">
        <v>30</v>
      </c>
      <c r="B23" s="68">
        <v>2025</v>
      </c>
      <c r="C23" s="70">
        <v>7.2</v>
      </c>
      <c r="D23" s="85"/>
      <c r="E23" s="19">
        <v>36</v>
      </c>
      <c r="F23" s="52">
        <v>49</v>
      </c>
      <c r="G23" s="52">
        <v>105.5</v>
      </c>
      <c r="H23" s="21">
        <v>151.5</v>
      </c>
      <c r="I23" s="38" t="s">
        <v>16</v>
      </c>
      <c r="J23" s="51">
        <f>C23*D23</f>
        <v>0</v>
      </c>
    </row>
    <row r="24" spans="1:14" ht="27.95" customHeight="1" thickBot="1" x14ac:dyDescent="0.3">
      <c r="A24" s="67"/>
      <c r="B24" s="69"/>
      <c r="C24" s="71"/>
      <c r="D24" s="86"/>
      <c r="E24" s="22"/>
      <c r="F24" s="23"/>
      <c r="G24" s="23"/>
      <c r="H24" s="24"/>
      <c r="I24" s="37" t="s">
        <v>17</v>
      </c>
      <c r="J24" s="48">
        <f>(E23*E24)+(F23*F24)+(G23*G24)+(H23*H24)</f>
        <v>0</v>
      </c>
    </row>
    <row r="25" spans="1:14" ht="66" customHeight="1" thickBot="1" x14ac:dyDescent="0.3">
      <c r="A25" s="45" t="s">
        <v>31</v>
      </c>
      <c r="B25" s="32">
        <v>2022</v>
      </c>
      <c r="C25" s="33">
        <v>15.7</v>
      </c>
      <c r="D25" s="47"/>
      <c r="E25" s="76"/>
      <c r="F25" s="77"/>
      <c r="G25" s="77"/>
      <c r="H25" s="78"/>
      <c r="I25" s="56" t="s">
        <v>16</v>
      </c>
      <c r="J25" s="51">
        <f>D25*C25</f>
        <v>0</v>
      </c>
    </row>
    <row r="26" spans="1:14" ht="27.95" customHeight="1" x14ac:dyDescent="0.25">
      <c r="A26" s="66" t="s">
        <v>32</v>
      </c>
      <c r="B26" s="68">
        <v>2025</v>
      </c>
      <c r="C26" s="70">
        <v>7.2</v>
      </c>
      <c r="D26" s="74"/>
      <c r="E26" s="19">
        <v>36</v>
      </c>
      <c r="F26" s="53">
        <v>49</v>
      </c>
      <c r="G26" s="53">
        <v>105.5</v>
      </c>
      <c r="H26" s="21">
        <v>151.5</v>
      </c>
      <c r="I26" s="38" t="s">
        <v>16</v>
      </c>
      <c r="J26" s="51">
        <f>C26*D26</f>
        <v>0</v>
      </c>
    </row>
    <row r="27" spans="1:14" ht="27.95" customHeight="1" thickBot="1" x14ac:dyDescent="0.3">
      <c r="A27" s="67"/>
      <c r="B27" s="69"/>
      <c r="C27" s="71"/>
      <c r="D27" s="91"/>
      <c r="E27" s="22"/>
      <c r="F27" s="23"/>
      <c r="G27" s="23"/>
      <c r="H27" s="24"/>
      <c r="I27" s="37" t="s">
        <v>17</v>
      </c>
      <c r="J27" s="48">
        <f>(E26*E27)+(F26*F27)+(G26*G27)+(H26*H27)</f>
        <v>0</v>
      </c>
      <c r="N27" s="7"/>
    </row>
    <row r="28" spans="1:14" ht="27.95" customHeight="1" x14ac:dyDescent="0.25">
      <c r="A28" s="66" t="s">
        <v>33</v>
      </c>
      <c r="B28" s="68">
        <v>2025</v>
      </c>
      <c r="C28" s="119">
        <v>7.2</v>
      </c>
      <c r="D28" s="121"/>
      <c r="E28" s="19">
        <v>36</v>
      </c>
      <c r="F28" s="53">
        <v>49</v>
      </c>
      <c r="G28" s="53">
        <v>105.5</v>
      </c>
      <c r="H28" s="21">
        <v>151.5</v>
      </c>
      <c r="I28" s="38" t="s">
        <v>16</v>
      </c>
      <c r="J28" s="51">
        <f>C28*D28</f>
        <v>0</v>
      </c>
    </row>
    <row r="29" spans="1:14" ht="27.95" customHeight="1" thickBot="1" x14ac:dyDescent="0.3">
      <c r="A29" s="67"/>
      <c r="B29" s="69"/>
      <c r="C29" s="120"/>
      <c r="D29" s="122"/>
      <c r="E29" s="22"/>
      <c r="F29" s="23"/>
      <c r="G29" s="23"/>
      <c r="H29" s="24"/>
      <c r="I29" s="37" t="s">
        <v>17</v>
      </c>
      <c r="J29" s="48">
        <f>(E28*E29)+(F28*F29)+(G28*G29)+(H28*H29)</f>
        <v>0</v>
      </c>
    </row>
    <row r="30" spans="1:14" ht="27.95" customHeight="1" thickBot="1" x14ac:dyDescent="0.3">
      <c r="A30" s="8"/>
      <c r="B30" s="10"/>
      <c r="C30" s="89" t="s">
        <v>19</v>
      </c>
      <c r="D30" s="90"/>
      <c r="E30" s="89" t="s">
        <v>20</v>
      </c>
      <c r="F30" s="95"/>
      <c r="G30" s="95"/>
      <c r="H30" s="90"/>
      <c r="I30" s="87"/>
      <c r="J30" s="88"/>
    </row>
    <row r="31" spans="1:14" ht="27.95" customHeight="1" thickBot="1" x14ac:dyDescent="0.3">
      <c r="A31" s="15" t="s">
        <v>1</v>
      </c>
      <c r="B31" s="39" t="s">
        <v>2</v>
      </c>
      <c r="C31" s="39" t="s">
        <v>3</v>
      </c>
      <c r="D31" s="40" t="s">
        <v>4</v>
      </c>
      <c r="E31" s="40" t="s">
        <v>5</v>
      </c>
      <c r="F31" s="40" t="s">
        <v>6</v>
      </c>
      <c r="G31" s="41" t="s">
        <v>7</v>
      </c>
      <c r="H31" s="39" t="s">
        <v>8</v>
      </c>
      <c r="I31" s="89" t="s">
        <v>23</v>
      </c>
      <c r="J31" s="90"/>
    </row>
    <row r="32" spans="1:14" ht="23.25" customHeight="1" thickBot="1" x14ac:dyDescent="0.3">
      <c r="A32" s="2" t="s">
        <v>34</v>
      </c>
      <c r="B32" s="44"/>
      <c r="C32" s="44"/>
      <c r="D32" s="44"/>
      <c r="E32" s="44"/>
      <c r="F32" s="44"/>
      <c r="G32" s="44"/>
      <c r="H32" s="44"/>
      <c r="I32" s="4"/>
      <c r="J32" s="43"/>
    </row>
    <row r="33" spans="1:11" ht="27.95" customHeight="1" x14ac:dyDescent="0.25">
      <c r="A33" s="66" t="s">
        <v>44</v>
      </c>
      <c r="B33" s="113">
        <v>2025</v>
      </c>
      <c r="C33" s="119">
        <v>8.6999999999999993</v>
      </c>
      <c r="D33" s="121"/>
      <c r="E33" s="19">
        <v>43.5</v>
      </c>
      <c r="F33" s="20">
        <v>69.5</v>
      </c>
      <c r="G33" s="79"/>
      <c r="H33" s="81"/>
      <c r="I33" s="38" t="s">
        <v>16</v>
      </c>
      <c r="J33" s="51">
        <f>C33*D33</f>
        <v>0</v>
      </c>
    </row>
    <row r="34" spans="1:11" ht="27.95" customHeight="1" thickBot="1" x14ac:dyDescent="0.3">
      <c r="A34" s="67"/>
      <c r="B34" s="114"/>
      <c r="C34" s="120"/>
      <c r="D34" s="122"/>
      <c r="E34" s="22"/>
      <c r="F34" s="23"/>
      <c r="G34" s="100"/>
      <c r="H34" s="102"/>
      <c r="I34" s="37" t="s">
        <v>17</v>
      </c>
      <c r="J34" s="48">
        <f>(E33*E34)+(F33*F34)+(G33*G34)+(H33*H34)</f>
        <v>0</v>
      </c>
    </row>
    <row r="35" spans="1:11" ht="27.95" customHeight="1" x14ac:dyDescent="0.25">
      <c r="A35" s="66" t="s">
        <v>45</v>
      </c>
      <c r="B35" s="113">
        <v>2025</v>
      </c>
      <c r="C35" s="119">
        <v>11.2</v>
      </c>
      <c r="D35" s="121"/>
      <c r="E35" s="19">
        <v>56</v>
      </c>
      <c r="F35" s="64">
        <v>96.5</v>
      </c>
      <c r="G35" s="79"/>
      <c r="H35" s="81"/>
      <c r="I35" s="38" t="s">
        <v>16</v>
      </c>
      <c r="J35" s="51">
        <f>C35*D35</f>
        <v>0</v>
      </c>
    </row>
    <row r="36" spans="1:11" ht="27.95" customHeight="1" thickBot="1" x14ac:dyDescent="0.3">
      <c r="A36" s="67"/>
      <c r="B36" s="114">
        <v>2025</v>
      </c>
      <c r="C36" s="120">
        <v>11.2</v>
      </c>
      <c r="D36" s="122"/>
      <c r="E36" s="22"/>
      <c r="F36" s="23"/>
      <c r="G36" s="100"/>
      <c r="H36" s="102"/>
      <c r="I36" s="37" t="s">
        <v>17</v>
      </c>
      <c r="J36" s="48">
        <f>(E35*E36)+(F35*F36)+(G35*G36)+(H35*H36)</f>
        <v>0</v>
      </c>
    </row>
    <row r="37" spans="1:11" ht="23.25" customHeight="1" thickBot="1" x14ac:dyDescent="0.3">
      <c r="A37" s="117" t="s">
        <v>43</v>
      </c>
      <c r="B37" s="118"/>
      <c r="C37" s="118"/>
      <c r="D37" s="118"/>
      <c r="E37" s="42"/>
      <c r="F37" s="42"/>
      <c r="G37" s="42"/>
      <c r="H37" s="42"/>
      <c r="I37" s="4"/>
      <c r="J37" s="43"/>
    </row>
    <row r="38" spans="1:11" ht="54.75" customHeight="1" thickBot="1" x14ac:dyDescent="0.3">
      <c r="A38" s="15" t="s">
        <v>37</v>
      </c>
      <c r="B38" s="32"/>
      <c r="C38" s="33">
        <v>11.2</v>
      </c>
      <c r="D38" s="47"/>
      <c r="E38" s="79"/>
      <c r="F38" s="80"/>
      <c r="G38" s="80"/>
      <c r="H38" s="81"/>
      <c r="I38" s="37" t="s">
        <v>16</v>
      </c>
      <c r="J38" s="54">
        <f>D38*C38</f>
        <v>0</v>
      </c>
    </row>
    <row r="39" spans="1:11" ht="54.75" customHeight="1" thickBot="1" x14ac:dyDescent="0.3">
      <c r="A39" s="15" t="s">
        <v>38</v>
      </c>
      <c r="B39" s="32"/>
      <c r="C39" s="33">
        <v>11.2</v>
      </c>
      <c r="D39" s="47"/>
      <c r="E39" s="82"/>
      <c r="F39" s="83"/>
      <c r="G39" s="83"/>
      <c r="H39" s="84"/>
      <c r="I39" s="37" t="s">
        <v>16</v>
      </c>
      <c r="J39" s="65">
        <f t="shared" ref="J39:J40" si="0">D39*C39</f>
        <v>0</v>
      </c>
    </row>
    <row r="40" spans="1:11" s="5" customFormat="1" ht="54.75" customHeight="1" thickBot="1" x14ac:dyDescent="0.3">
      <c r="A40" s="15" t="s">
        <v>42</v>
      </c>
      <c r="B40" s="32"/>
      <c r="C40" s="33">
        <v>14.2</v>
      </c>
      <c r="D40" s="47"/>
      <c r="E40" s="100"/>
      <c r="F40" s="101"/>
      <c r="G40" s="101"/>
      <c r="H40" s="102"/>
      <c r="I40" s="37" t="s">
        <v>16</v>
      </c>
      <c r="J40" s="65">
        <f t="shared" si="0"/>
        <v>0</v>
      </c>
    </row>
    <row r="41" spans="1:11" ht="23.25" customHeight="1" thickBot="1" x14ac:dyDescent="0.3">
      <c r="A41" s="117" t="s">
        <v>40</v>
      </c>
      <c r="B41" s="118"/>
      <c r="C41" s="118"/>
      <c r="D41" s="118"/>
      <c r="E41" s="42"/>
      <c r="F41" s="42"/>
      <c r="G41" s="42"/>
      <c r="H41" s="42"/>
      <c r="I41" s="4"/>
      <c r="J41" s="43"/>
    </row>
    <row r="42" spans="1:11" s="5" customFormat="1" ht="54.75" customHeight="1" thickBot="1" x14ac:dyDescent="0.3">
      <c r="A42" s="15" t="s">
        <v>35</v>
      </c>
      <c r="B42" s="34"/>
      <c r="C42" s="33">
        <v>5.3</v>
      </c>
      <c r="D42" s="47"/>
      <c r="E42" s="79"/>
      <c r="F42" s="80"/>
      <c r="G42" s="80"/>
      <c r="H42" s="81"/>
      <c r="I42" s="37" t="s">
        <v>16</v>
      </c>
      <c r="J42" s="54">
        <f>D42*C42</f>
        <v>0</v>
      </c>
    </row>
    <row r="43" spans="1:11" ht="54.75" customHeight="1" thickBot="1" x14ac:dyDescent="0.3">
      <c r="A43" s="15" t="s">
        <v>36</v>
      </c>
      <c r="B43" s="30"/>
      <c r="C43" s="31">
        <v>5.8</v>
      </c>
      <c r="D43" s="35"/>
      <c r="E43" s="100"/>
      <c r="F43" s="101"/>
      <c r="G43" s="101"/>
      <c r="H43" s="102"/>
      <c r="I43" s="37" t="s">
        <v>16</v>
      </c>
      <c r="J43" s="54">
        <f>D43*C43</f>
        <v>0</v>
      </c>
    </row>
    <row r="44" spans="1:11" ht="24" customHeight="1" thickBot="1" x14ac:dyDescent="0.3">
      <c r="A44" s="2"/>
      <c r="B44" s="3"/>
      <c r="C44" s="3"/>
      <c r="D44" s="3"/>
      <c r="E44" s="105"/>
      <c r="F44" s="105"/>
      <c r="G44" s="95" t="s">
        <v>15</v>
      </c>
      <c r="H44" s="90"/>
      <c r="I44" s="103">
        <f>SUM(I11:J43)</f>
        <v>0</v>
      </c>
      <c r="J44" s="104"/>
    </row>
    <row r="45" spans="1:11" s="7" customFormat="1" ht="22.5" customHeight="1" thickBot="1" x14ac:dyDescent="0.3">
      <c r="A45" s="6"/>
      <c r="B45" s="112"/>
      <c r="C45" s="112"/>
      <c r="D45" s="112"/>
      <c r="E45" s="112"/>
      <c r="F45" s="112"/>
      <c r="G45" s="115" t="s">
        <v>18</v>
      </c>
      <c r="H45" s="116"/>
      <c r="I45" s="103">
        <f>(I44*6)/100</f>
        <v>0</v>
      </c>
      <c r="J45" s="104"/>
    </row>
    <row r="46" spans="1:11" ht="54.75" thickBot="1" x14ac:dyDescent="0.3">
      <c r="A46" s="16" t="s">
        <v>10</v>
      </c>
      <c r="B46" s="16" t="s">
        <v>11</v>
      </c>
      <c r="C46" s="9">
        <v>8</v>
      </c>
      <c r="D46" s="35"/>
      <c r="E46" s="106" t="s">
        <v>13</v>
      </c>
      <c r="F46" s="107"/>
      <c r="G46" s="107"/>
      <c r="H46" s="108"/>
      <c r="I46" s="98">
        <f>C46*D46</f>
        <v>0</v>
      </c>
      <c r="J46" s="99"/>
    </row>
    <row r="47" spans="1:11" ht="54.75" thickBot="1" x14ac:dyDescent="0.3">
      <c r="A47" s="16" t="s">
        <v>12</v>
      </c>
      <c r="B47" s="16" t="s">
        <v>11</v>
      </c>
      <c r="C47" s="9">
        <v>14</v>
      </c>
      <c r="D47" s="35"/>
      <c r="E47" s="109"/>
      <c r="F47" s="110"/>
      <c r="G47" s="110"/>
      <c r="H47" s="111"/>
      <c r="I47" s="98">
        <f>C47*D47</f>
        <v>0</v>
      </c>
      <c r="J47" s="99"/>
    </row>
    <row r="48" spans="1:11" ht="15.75" thickBot="1" x14ac:dyDescent="0.3">
      <c r="A48" s="2"/>
      <c r="B48" s="18"/>
      <c r="C48" s="18"/>
      <c r="D48" s="18"/>
      <c r="E48" s="18"/>
      <c r="F48" s="18"/>
      <c r="G48" s="95" t="s">
        <v>14</v>
      </c>
      <c r="H48" s="90"/>
      <c r="I48" s="96">
        <f>SUM((I46+I47)+(I44-I45))</f>
        <v>0</v>
      </c>
      <c r="J48" s="97"/>
      <c r="K48" s="46"/>
    </row>
  </sheetData>
  <mergeCells count="63">
    <mergeCell ref="A35:A36"/>
    <mergeCell ref="B35:B36"/>
    <mergeCell ref="C35:C36"/>
    <mergeCell ref="D35:D36"/>
    <mergeCell ref="G35:H36"/>
    <mergeCell ref="A26:A27"/>
    <mergeCell ref="B26:B27"/>
    <mergeCell ref="C26:C27"/>
    <mergeCell ref="D26:D27"/>
    <mergeCell ref="A28:A29"/>
    <mergeCell ref="C28:C29"/>
    <mergeCell ref="D28:D29"/>
    <mergeCell ref="B28:B29"/>
    <mergeCell ref="I30:J30"/>
    <mergeCell ref="I31:J31"/>
    <mergeCell ref="G45:H45"/>
    <mergeCell ref="A37:D37"/>
    <mergeCell ref="E38:H40"/>
    <mergeCell ref="A41:D41"/>
    <mergeCell ref="A33:A34"/>
    <mergeCell ref="B33:B34"/>
    <mergeCell ref="C33:C34"/>
    <mergeCell ref="D33:D34"/>
    <mergeCell ref="E30:H30"/>
    <mergeCell ref="C30:D30"/>
    <mergeCell ref="G33:H34"/>
    <mergeCell ref="I48:J48"/>
    <mergeCell ref="I47:J47"/>
    <mergeCell ref="G44:H44"/>
    <mergeCell ref="G48:H48"/>
    <mergeCell ref="E42:H43"/>
    <mergeCell ref="I45:J45"/>
    <mergeCell ref="I46:J46"/>
    <mergeCell ref="I44:J44"/>
    <mergeCell ref="E44:F44"/>
    <mergeCell ref="E46:H47"/>
    <mergeCell ref="B45:F45"/>
    <mergeCell ref="I8:J8"/>
    <mergeCell ref="I9:J9"/>
    <mergeCell ref="D20:D21"/>
    <mergeCell ref="A15:A16"/>
    <mergeCell ref="B15:B16"/>
    <mergeCell ref="C15:C16"/>
    <mergeCell ref="D15:D16"/>
    <mergeCell ref="A18:A19"/>
    <mergeCell ref="B18:B19"/>
    <mergeCell ref="A11:A13"/>
    <mergeCell ref="C8:D8"/>
    <mergeCell ref="E8:H8"/>
    <mergeCell ref="C18:C19"/>
    <mergeCell ref="D18:D19"/>
    <mergeCell ref="D11:D12"/>
    <mergeCell ref="E25:H25"/>
    <mergeCell ref="E13:H14"/>
    <mergeCell ref="A23:A24"/>
    <mergeCell ref="B23:B24"/>
    <mergeCell ref="C23:C24"/>
    <mergeCell ref="D23:D24"/>
    <mergeCell ref="A20:A21"/>
    <mergeCell ref="B20:B21"/>
    <mergeCell ref="C20:C21"/>
    <mergeCell ref="B11:B12"/>
    <mergeCell ref="C11:C12"/>
  </mergeCells>
  <pageMargins left="0.23622047244094491" right="0.23622047244094491" top="0.74803149606299213" bottom="0.55118110236220474" header="0.31496062992125984" footer="0.31496062992125984"/>
  <pageSetup paperSize="9" orientation="portrait" horizontalDpi="1200" verticalDpi="1200" r:id="rId1"/>
  <ignoredErrors>
    <ignoredError sqref="J27:J28 J34:J35 J12 J19:J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Aurelie Sanz</cp:lastModifiedBy>
  <cp:lastPrinted>2026-03-09T17:11:16Z</cp:lastPrinted>
  <dcterms:created xsi:type="dcterms:W3CDTF">2020-09-24T08:02:32Z</dcterms:created>
  <dcterms:modified xsi:type="dcterms:W3CDTF">2026-03-09T17:15:42Z</dcterms:modified>
</cp:coreProperties>
</file>