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PRG\Activités\Ventes groupées\Bigallet\"/>
    </mc:Choice>
  </mc:AlternateContent>
  <xr:revisionPtr revIDLastSave="0" documentId="8_{9CBC53DC-6A7B-48F8-BEE6-18C409AF4E7F}" xr6:coauthVersionLast="36" xr6:coauthVersionMax="36" xr10:uidLastSave="{00000000-0000-0000-0000-000000000000}"/>
  <bookViews>
    <workbookView xWindow="14400" yWindow="0" windowWidth="14400" windowHeight="15600" xr2:uid="{329C98D7-A3E2-401A-BC80-EC9EBE28BAB9}"/>
  </bookViews>
  <sheets>
    <sheet name="Feuil1" sheetId="1" r:id="rId1"/>
  </sheets>
  <definedNames>
    <definedName name="_xlnm.Print_Area" localSheetId="0">Feuil1!$A$1:$L$145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2" i="1" l="1"/>
  <c r="L91" i="1"/>
  <c r="E83" i="1"/>
  <c r="E82" i="1"/>
  <c r="L64" i="1"/>
  <c r="J59" i="1"/>
  <c r="C76" i="1"/>
  <c r="C131" i="1"/>
  <c r="E126" i="1"/>
  <c r="L113" i="1"/>
  <c r="L114" i="1"/>
  <c r="L115" i="1"/>
  <c r="L96" i="1"/>
  <c r="H135" i="1" l="1"/>
  <c r="L123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L55" i="1"/>
  <c r="L54" i="1"/>
  <c r="L57" i="1"/>
  <c r="L116" i="1"/>
  <c r="L117" i="1"/>
  <c r="L118" i="1"/>
  <c r="L119" i="1"/>
  <c r="L120" i="1"/>
  <c r="L121" i="1"/>
  <c r="L122" i="1"/>
  <c r="L124" i="1"/>
  <c r="E103" i="1"/>
  <c r="E104" i="1"/>
  <c r="E105" i="1"/>
  <c r="E106" i="1"/>
  <c r="E107" i="1"/>
  <c r="E108" i="1"/>
  <c r="E109" i="1"/>
  <c r="E84" i="1"/>
  <c r="E85" i="1"/>
  <c r="E86" i="1"/>
  <c r="E87" i="1"/>
  <c r="E88" i="1"/>
  <c r="E89" i="1"/>
  <c r="L47" i="1"/>
  <c r="L102" i="1"/>
  <c r="L103" i="1"/>
  <c r="L104" i="1"/>
  <c r="L105" i="1"/>
  <c r="L106" i="1"/>
  <c r="L107" i="1"/>
  <c r="L108" i="1"/>
  <c r="L109" i="1"/>
  <c r="L110" i="1"/>
  <c r="L95" i="1"/>
  <c r="E102" i="1"/>
  <c r="L99" i="1" l="1"/>
  <c r="L94" i="1"/>
  <c r="L98" i="1"/>
  <c r="L93" i="1"/>
  <c r="L97" i="1"/>
  <c r="L92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8" i="1"/>
  <c r="L56" i="1"/>
  <c r="L58" i="1"/>
  <c r="E130" i="1"/>
  <c r="E129" i="1"/>
  <c r="E128" i="1"/>
  <c r="E127" i="1"/>
  <c r="L59" i="1" l="1"/>
  <c r="E19" i="1"/>
  <c r="E76" i="1" s="1"/>
  <c r="E131" i="1"/>
  <c r="J135" i="1" s="1"/>
</calcChain>
</file>

<file path=xl/sharedStrings.xml><?xml version="1.0" encoding="utf-8"?>
<sst xmlns="http://schemas.openxmlformats.org/spreadsheetml/2006/main" count="177" uniqueCount="157">
  <si>
    <t>(valable uniquement pour des commandes groupées via votre CE)</t>
  </si>
  <si>
    <t xml:space="preserve">joindre le règlement à la commande </t>
  </si>
  <si>
    <t>total</t>
  </si>
  <si>
    <t>VINS AROMATISES</t>
  </si>
  <si>
    <t>TTC</t>
  </si>
  <si>
    <t>SIROPS 1L</t>
  </si>
  <si>
    <t xml:space="preserve"> SIROPS BIO 70CL</t>
  </si>
  <si>
    <t>TOTAL SIROPS 1L</t>
  </si>
  <si>
    <t>Prénom :</t>
  </si>
  <si>
    <t>Nom :</t>
  </si>
  <si>
    <t xml:space="preserve">CE : </t>
  </si>
  <si>
    <t>CREMES DE FRUITS 50CL</t>
  </si>
  <si>
    <t>RHUMS ARRANGES 25° 70CL</t>
  </si>
  <si>
    <t>SPECIALITES</t>
  </si>
  <si>
    <t>NB</t>
  </si>
  <si>
    <t>L'ABUS DE L'ALCOOL EST DANGEREUX POUR LA SANTE, A CONSOMMER AVEC MODERATION</t>
  </si>
  <si>
    <t>TOTAL ALCOOL</t>
  </si>
  <si>
    <t>TOTAL SIROPS BIO + PULPES</t>
  </si>
  <si>
    <t xml:space="preserve">Date de cloture de commande : </t>
  </si>
  <si>
    <t>TOTAL GENERAL BOUTEILLES</t>
  </si>
  <si>
    <t>* BOISSONS CONCENTREES ZERO SUCRE AJOUTE AVEC PULPES 1L</t>
  </si>
  <si>
    <t>Afin de minimiser l'utilisation d'emballages et d'optimiser nos cartons, privilégiez les commandes de 6 bouteilles, que ce soit individuellement ou en collaboration avec vos collègues, en fonction de vos besoins.</t>
  </si>
  <si>
    <t>Téléphone :</t>
  </si>
  <si>
    <t xml:space="preserve">Rhum ananas vanille </t>
  </si>
  <si>
    <t>Rhum banane</t>
  </si>
  <si>
    <t>Rhum citron gingembre</t>
  </si>
  <si>
    <t>Rhum coco</t>
  </si>
  <si>
    <t>Rhum litchi</t>
  </si>
  <si>
    <t xml:space="preserve">Rhum pomme cannelle </t>
  </si>
  <si>
    <t>Rhum vanille</t>
  </si>
  <si>
    <t>Rhum passion</t>
  </si>
  <si>
    <t>Qte</t>
  </si>
  <si>
    <t>Quantité</t>
  </si>
  <si>
    <t>Total</t>
  </si>
  <si>
    <t>Prix TTC</t>
  </si>
  <si>
    <t>Ananas</t>
  </si>
  <si>
    <t>Anis</t>
  </si>
  <si>
    <t>Banane</t>
  </si>
  <si>
    <t>Barbapapa</t>
  </si>
  <si>
    <t>Caramel</t>
  </si>
  <si>
    <t>Cassis</t>
  </si>
  <si>
    <t>Citron Jinot (Acide)</t>
  </si>
  <si>
    <t>Citronade Bigallet</t>
  </si>
  <si>
    <t xml:space="preserve">Cola                       </t>
  </si>
  <si>
    <t>Framboise</t>
  </si>
  <si>
    <t xml:space="preserve">Groseille </t>
  </si>
  <si>
    <t>Kiwi</t>
  </si>
  <si>
    <t>Lavande</t>
  </si>
  <si>
    <t xml:space="preserve">Litchi </t>
  </si>
  <si>
    <t>Mandarine</t>
  </si>
  <si>
    <t>Melon</t>
  </si>
  <si>
    <t xml:space="preserve">Mirabelle </t>
  </si>
  <si>
    <t xml:space="preserve">Mojito </t>
  </si>
  <si>
    <t>Myrtille</t>
  </si>
  <si>
    <t>Nectarine</t>
  </si>
  <si>
    <t>Noisette</t>
  </si>
  <si>
    <t>Orange</t>
  </si>
  <si>
    <t>Orgeat</t>
  </si>
  <si>
    <t>Passion</t>
  </si>
  <si>
    <t xml:space="preserve">Pomme </t>
  </si>
  <si>
    <t>Vanille</t>
  </si>
  <si>
    <t>Verveine</t>
  </si>
  <si>
    <t>Violette</t>
  </si>
  <si>
    <t xml:space="preserve">Anis  </t>
  </si>
  <si>
    <t xml:space="preserve">Caramel </t>
  </si>
  <si>
    <t xml:space="preserve">Cassis  </t>
  </si>
  <si>
    <t xml:space="preserve">Citron  </t>
  </si>
  <si>
    <t xml:space="preserve">Cola </t>
  </si>
  <si>
    <t xml:space="preserve">Fraise  </t>
  </si>
  <si>
    <t xml:space="preserve">Grenadine  </t>
  </si>
  <si>
    <t xml:space="preserve">Menthe  </t>
  </si>
  <si>
    <t xml:space="preserve">Myrtille  </t>
  </si>
  <si>
    <t xml:space="preserve">Orgeat  </t>
  </si>
  <si>
    <t xml:space="preserve">Pamplempousse  </t>
  </si>
  <si>
    <t xml:space="preserve">Vanille  </t>
  </si>
  <si>
    <t xml:space="preserve">Verveine  </t>
  </si>
  <si>
    <t xml:space="preserve">Châtaigne  </t>
  </si>
  <si>
    <t xml:space="preserve">Pêche  </t>
  </si>
  <si>
    <t>Châtaigne</t>
  </si>
  <si>
    <t xml:space="preserve">Genépi </t>
  </si>
  <si>
    <t>Grenadine - Spécial Cocktail</t>
  </si>
  <si>
    <t>Mûre</t>
  </si>
  <si>
    <t>Pêche</t>
  </si>
  <si>
    <t>Pastèque</t>
  </si>
  <si>
    <t>Framboise-hibiscus</t>
  </si>
  <si>
    <t xml:space="preserve">Sucre de canne roux  </t>
  </si>
  <si>
    <t xml:space="preserve">Fleur de sureau  </t>
  </si>
  <si>
    <t xml:space="preserve">Framboise-mûre  </t>
  </si>
  <si>
    <t>Cerise griotte</t>
  </si>
  <si>
    <t>Citron doux</t>
  </si>
  <si>
    <t>Citron vert</t>
  </si>
  <si>
    <t xml:space="preserve">Citron vert gingembre </t>
  </si>
  <si>
    <t xml:space="preserve">Cocktail agrumes </t>
  </si>
  <si>
    <t>Cocktail fruits rouges</t>
  </si>
  <si>
    <t xml:space="preserve">Fleur de sureau </t>
  </si>
  <si>
    <t>Fraise des bois fruitée</t>
  </si>
  <si>
    <t>Fraise fruitée</t>
  </si>
  <si>
    <t>Grenadine fruitée</t>
  </si>
  <si>
    <t>Kiwi-banane</t>
  </si>
  <si>
    <t>Préparation pour limonade</t>
  </si>
  <si>
    <t xml:space="preserve">Mangue goyave </t>
  </si>
  <si>
    <t>Menthe blanche (sans colorant)</t>
  </si>
  <si>
    <t>Menthe glaciale</t>
  </si>
  <si>
    <t>Menthe verte</t>
  </si>
  <si>
    <t>Noix de coco</t>
  </si>
  <si>
    <t>Pamplemousse rose</t>
  </si>
  <si>
    <t>Pêche-abricot</t>
  </si>
  <si>
    <t>Piña-colada</t>
  </si>
  <si>
    <t>Sucre de canne</t>
  </si>
  <si>
    <t xml:space="preserve">Apéritif Châtaigne  </t>
  </si>
  <si>
    <t>Apéritif Framboise</t>
  </si>
  <si>
    <t>Apéritif Genépi</t>
  </si>
  <si>
    <t xml:space="preserve">Apéritif Griotte  </t>
  </si>
  <si>
    <t xml:space="preserve">Apéritif Myrtille  </t>
  </si>
  <si>
    <t xml:space="preserve">Apéritif Noix  </t>
  </si>
  <si>
    <t>Apéritif Orange</t>
  </si>
  <si>
    <t>Apéritif Pêche</t>
  </si>
  <si>
    <t>Dessertine 43° 70cl</t>
  </si>
  <si>
    <t>Bellecour 18° 70cl</t>
  </si>
  <si>
    <t>Gin Bio 41,7° 70cl</t>
  </si>
  <si>
    <t>Limoncello 25° 70cl</t>
  </si>
  <si>
    <t>Verveine 40° 70cl</t>
  </si>
  <si>
    <t>Madame Sureau Bio 18° 70cl</t>
  </si>
  <si>
    <t>Genépi Bio 40° 50cl</t>
  </si>
  <si>
    <t>Genépi Altitude 40° 70cl</t>
  </si>
  <si>
    <t xml:space="preserve">Pamplemousse pulpés </t>
  </si>
  <si>
    <t>Citron pulpés</t>
  </si>
  <si>
    <t xml:space="preserve">Citron vert pulpés </t>
  </si>
  <si>
    <t>Orange sanguine pulpés</t>
  </si>
  <si>
    <t>Cassis 18°</t>
  </si>
  <si>
    <t>Myrtille 16°</t>
  </si>
  <si>
    <t>Violette 16°</t>
  </si>
  <si>
    <t>Châtaigne 18°</t>
  </si>
  <si>
    <t>Pêche de vigne 18°</t>
  </si>
  <si>
    <t>Citron vert menthe (saveur mojito) pulpes</t>
  </si>
  <si>
    <t>Lot de 6 verres 27cl</t>
  </si>
  <si>
    <t xml:space="preserve">APERITIFS AUX FRUITS 16° 75CL </t>
  </si>
  <si>
    <t>BON DE COMMANDE INDIVIDUEL BIGALLET 2025</t>
  </si>
  <si>
    <t>Tarif au 01.01.2025</t>
  </si>
  <si>
    <t>Sangria rouge bib 3L 11°</t>
  </si>
  <si>
    <t>Sangria blanche bib 3L 10°</t>
  </si>
  <si>
    <t>Rose pamplemousse 
bib 3L 12°</t>
  </si>
  <si>
    <r>
      <t xml:space="preserve">Thé-pêche 
</t>
    </r>
    <r>
      <rPr>
        <b/>
        <sz val="12"/>
        <color rgb="FFFF0000"/>
        <rFont val="Calibri Light"/>
        <family val="2"/>
        <scheme val="major"/>
      </rPr>
      <t>*nouvelle recette</t>
    </r>
  </si>
  <si>
    <r>
      <t xml:space="preserve">Pastis Bio 45° 70cl 
</t>
    </r>
    <r>
      <rPr>
        <b/>
        <sz val="12"/>
        <color rgb="FFFF0000"/>
        <rFont val="Calibri Light"/>
        <family val="2"/>
        <scheme val="major"/>
      </rPr>
      <t xml:space="preserve">Nouveauté </t>
    </r>
  </si>
  <si>
    <t>PULPES* SANS SUCRE AJOUTE 1L</t>
  </si>
  <si>
    <t>Rose pêche bib 3L 12°</t>
  </si>
  <si>
    <t>Rose myrtille bib 3L 12°</t>
  </si>
  <si>
    <t>Blanc châtaigne 75cl 12°</t>
  </si>
  <si>
    <t>Rose framboise 75cl 12°</t>
  </si>
  <si>
    <t>Rose myrtille 75cl 12°</t>
  </si>
  <si>
    <t>Rose pamplemousse 75cl 12°</t>
  </si>
  <si>
    <t>Rose pêche 75cl 12°</t>
  </si>
  <si>
    <t>Sangria rouge 75cl 11°</t>
  </si>
  <si>
    <t>Sangria blanche 75cl 10°</t>
  </si>
  <si>
    <t>Vin chaud 75cl 11°</t>
  </si>
  <si>
    <t>APRG</t>
  </si>
  <si>
    <t>Jeudi 17 Avril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</si>
</sst>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#,##0.0\ &quot;€&quot;"/>
    <numFmt numFmtId="166" formatCode="#,##0.00\ _F"/>
  </numFmts>
  <fonts count="28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6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 Light"/>
      <family val="2"/>
    </font>
    <font>
      <b/>
      <sz val="12"/>
      <name val="Calibri Light"/>
      <family val="2"/>
    </font>
    <font>
      <b/>
      <sz val="14"/>
      <name val="Calibri Light"/>
      <family val="2"/>
    </font>
    <font>
      <b/>
      <sz val="14"/>
      <color rgb="FFFF0000"/>
      <name val="Calibri Light"/>
      <family val="2"/>
    </font>
    <font>
      <i/>
      <sz val="10"/>
      <color rgb="FFFF0000"/>
      <name val="Calibri Light"/>
      <family val="2"/>
    </font>
    <font>
      <sz val="11"/>
      <color rgb="FFFF0000"/>
      <name val="Calibri Light"/>
      <family val="2"/>
    </font>
    <font>
      <i/>
      <sz val="11"/>
      <color theme="1"/>
      <name val="Calibri Light"/>
      <family val="2"/>
    </font>
    <font>
      <b/>
      <sz val="18"/>
      <name val="Calibri Light"/>
      <family val="2"/>
    </font>
    <font>
      <b/>
      <i/>
      <sz val="11"/>
      <color rgb="FFFF000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4"/>
      <color theme="9"/>
      <name val="Calibri"/>
      <family val="2"/>
      <scheme val="minor"/>
    </font>
    <font>
      <b/>
      <sz val="12"/>
      <name val="Calibri Light"/>
      <family val="2"/>
      <scheme val="major"/>
    </font>
    <font>
      <b/>
      <sz val="16"/>
      <name val="Calibri Light"/>
      <family val="2"/>
      <scheme val="major"/>
    </font>
    <font>
      <sz val="12"/>
      <name val="Calibri Light"/>
      <family val="2"/>
      <scheme val="major"/>
    </font>
    <font>
      <sz val="11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0"/>
      <name val="Calibri Light"/>
      <family val="2"/>
      <scheme val="major"/>
    </font>
    <font>
      <sz val="9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i/>
      <sz val="12"/>
      <color theme="9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1"/>
      <name val="Calibri Light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AEFFA"/>
        <bgColor indexed="64"/>
      </patternFill>
    </fill>
    <fill>
      <patternFill patternType="solid">
        <fgColor rgb="FF5CFD23"/>
        <bgColor indexed="64"/>
      </patternFill>
    </fill>
    <fill>
      <patternFill patternType="solid">
        <fgColor rgb="FFF0FC7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A9FD7B"/>
        <bgColor indexed="64"/>
      </patternFill>
    </fill>
    <fill>
      <patternFill patternType="solid">
        <fgColor rgb="FFDDC7FD"/>
        <bgColor indexed="64"/>
      </patternFill>
    </fill>
    <fill>
      <patternFill patternType="solid">
        <fgColor rgb="FFD1EFEF"/>
        <bgColor indexed="64"/>
      </patternFill>
    </fill>
    <fill>
      <patternFill patternType="solid">
        <fgColor rgb="FFFFE279"/>
        <bgColor indexed="64"/>
      </patternFill>
    </fill>
    <fill>
      <patternFill patternType="solid">
        <fgColor rgb="FFFB7DA4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49" fontId="0" fillId="0" borderId="0" xfId="0" applyNumberFormat="1"/>
    <xf numFmtId="2" fontId="18" fillId="0" borderId="11" xfId="0" applyNumberFormat="1" applyFont="1" applyBorder="1" applyAlignment="1">
      <alignment vertical="center"/>
    </xf>
    <xf numFmtId="2" fontId="18" fillId="0" borderId="11" xfId="0" applyNumberFormat="1" applyFont="1" applyBorder="1" applyAlignment="1">
      <alignment vertical="center" wrapText="1"/>
    </xf>
    <xf numFmtId="0" fontId="16" fillId="8" borderId="30" xfId="0" applyFont="1" applyFill="1" applyBorder="1" applyAlignment="1">
      <alignment horizontal="center" vertical="center"/>
    </xf>
    <xf numFmtId="164" fontId="16" fillId="8" borderId="30" xfId="0" applyNumberFormat="1" applyFont="1" applyFill="1" applyBorder="1" applyAlignment="1">
      <alignment horizontal="center" vertical="center" wrapText="1"/>
    </xf>
    <xf numFmtId="164" fontId="16" fillId="8" borderId="3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/>
    </xf>
    <xf numFmtId="0" fontId="18" fillId="0" borderId="8" xfId="0" applyFont="1" applyBorder="1" applyAlignment="1" applyProtection="1">
      <alignment horizontal="center" vertical="center"/>
      <protection locked="0"/>
    </xf>
    <xf numFmtId="164" fontId="18" fillId="0" borderId="8" xfId="0" applyNumberFormat="1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right" vertical="center"/>
    </xf>
    <xf numFmtId="0" fontId="18" fillId="0" borderId="11" xfId="0" applyFont="1" applyBorder="1" applyAlignment="1">
      <alignment horizontal="left" vertical="center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7" xfId="0" applyFont="1" applyBorder="1" applyAlignment="1">
      <alignment horizontal="center" vertical="center"/>
    </xf>
    <xf numFmtId="164" fontId="18" fillId="0" borderId="16" xfId="0" applyNumberFormat="1" applyFont="1" applyBorder="1" applyAlignment="1">
      <alignment horizontal="right" vertical="center"/>
    </xf>
    <xf numFmtId="164" fontId="18" fillId="0" borderId="12" xfId="0" applyNumberFormat="1" applyFont="1" applyBorder="1" applyAlignment="1">
      <alignment horizontal="right" vertical="center"/>
    </xf>
    <xf numFmtId="0" fontId="18" fillId="0" borderId="11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center" vertical="center"/>
    </xf>
    <xf numFmtId="0" fontId="18" fillId="0" borderId="14" xfId="0" applyFont="1" applyBorder="1" applyAlignment="1" applyProtection="1">
      <alignment horizontal="center" vertical="center"/>
      <protection locked="0"/>
    </xf>
    <xf numFmtId="164" fontId="18" fillId="0" borderId="15" xfId="0" applyNumberFormat="1" applyFont="1" applyBorder="1" applyAlignment="1">
      <alignment horizontal="center" vertical="center"/>
    </xf>
    <xf numFmtId="164" fontId="18" fillId="0" borderId="17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8" fillId="0" borderId="37" xfId="0" applyFont="1" applyBorder="1" applyAlignment="1">
      <alignment horizontal="left" vertical="center"/>
    </xf>
    <xf numFmtId="0" fontId="18" fillId="0" borderId="47" xfId="0" applyFont="1" applyBorder="1" applyAlignment="1">
      <alignment horizontal="center" vertical="center"/>
    </xf>
    <xf numFmtId="0" fontId="18" fillId="0" borderId="48" xfId="0" applyFont="1" applyBorder="1" applyAlignment="1" applyProtection="1">
      <alignment horizontal="center" vertical="center"/>
      <protection locked="0"/>
    </xf>
    <xf numFmtId="164" fontId="18" fillId="0" borderId="37" xfId="0" applyNumberFormat="1" applyFont="1" applyBorder="1" applyAlignment="1">
      <alignment horizontal="center" vertical="center"/>
    </xf>
    <xf numFmtId="164" fontId="18" fillId="0" borderId="49" xfId="0" applyNumberFormat="1" applyFont="1" applyBorder="1" applyAlignment="1">
      <alignment horizontal="right" vertical="center"/>
    </xf>
    <xf numFmtId="1" fontId="16" fillId="5" borderId="22" xfId="0" applyNumberFormat="1" applyFont="1" applyFill="1" applyBorder="1" applyAlignment="1">
      <alignment horizontal="center" vertical="center"/>
    </xf>
    <xf numFmtId="164" fontId="16" fillId="5" borderId="22" xfId="0" applyNumberFormat="1" applyFont="1" applyFill="1" applyBorder="1" applyAlignment="1">
      <alignment horizontal="center" vertical="center"/>
    </xf>
    <xf numFmtId="164" fontId="16" fillId="5" borderId="32" xfId="0" applyNumberFormat="1" applyFont="1" applyFill="1" applyBorder="1" applyAlignment="1">
      <alignment horizontal="right" vertical="center"/>
    </xf>
    <xf numFmtId="0" fontId="18" fillId="0" borderId="14" xfId="0" applyFont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16" fillId="10" borderId="30" xfId="0" applyFont="1" applyFill="1" applyBorder="1" applyAlignment="1">
      <alignment horizontal="center" vertical="center"/>
    </xf>
    <xf numFmtId="164" fontId="16" fillId="10" borderId="30" xfId="0" applyNumberFormat="1" applyFont="1" applyFill="1" applyBorder="1" applyAlignment="1">
      <alignment horizontal="center" vertical="center" wrapText="1"/>
    </xf>
    <xf numFmtId="164" fontId="16" fillId="10" borderId="31" xfId="0" applyNumberFormat="1" applyFont="1" applyFill="1" applyBorder="1" applyAlignment="1">
      <alignment horizontal="center" vertical="center"/>
    </xf>
    <xf numFmtId="0" fontId="18" fillId="0" borderId="15" xfId="0" applyFont="1" applyBorder="1" applyAlignment="1" applyProtection="1">
      <alignment horizontal="center" vertical="center"/>
      <protection locked="0"/>
    </xf>
    <xf numFmtId="164" fontId="18" fillId="0" borderId="20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0" fontId="16" fillId="11" borderId="30" xfId="0" applyFont="1" applyFill="1" applyBorder="1" applyAlignment="1">
      <alignment horizontal="center" vertical="center"/>
    </xf>
    <xf numFmtId="164" fontId="16" fillId="11" borderId="30" xfId="0" applyNumberFormat="1" applyFont="1" applyFill="1" applyBorder="1" applyAlignment="1">
      <alignment horizontal="center" vertical="center" wrapText="1"/>
    </xf>
    <xf numFmtId="165" fontId="16" fillId="11" borderId="3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6" fontId="19" fillId="0" borderId="0" xfId="0" applyNumberFormat="1" applyFont="1" applyAlignment="1">
      <alignment vertical="center"/>
    </xf>
    <xf numFmtId="0" fontId="20" fillId="0" borderId="11" xfId="0" applyFont="1" applyBorder="1" applyAlignment="1" applyProtection="1">
      <alignment horizontal="center" vertical="center"/>
      <protection locked="0"/>
    </xf>
    <xf numFmtId="164" fontId="20" fillId="0" borderId="12" xfId="0" applyNumberFormat="1" applyFont="1" applyBorder="1" applyAlignment="1">
      <alignment horizontal="right" vertical="center"/>
    </xf>
    <xf numFmtId="166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vertical="center" wrapText="1"/>
    </xf>
    <xf numFmtId="0" fontId="20" fillId="0" borderId="14" xfId="0" applyFont="1" applyBorder="1" applyAlignment="1" applyProtection="1">
      <alignment horizontal="center" vertical="center"/>
      <protection locked="0"/>
    </xf>
    <xf numFmtId="164" fontId="20" fillId="0" borderId="17" xfId="0" applyNumberFormat="1" applyFont="1" applyBorder="1" applyAlignment="1">
      <alignment horizontal="right" vertical="center"/>
    </xf>
    <xf numFmtId="0" fontId="16" fillId="12" borderId="39" xfId="0" applyFont="1" applyFill="1" applyBorder="1" applyAlignment="1">
      <alignment horizontal="center" vertical="center"/>
    </xf>
    <xf numFmtId="164" fontId="16" fillId="12" borderId="39" xfId="0" applyNumberFormat="1" applyFont="1" applyFill="1" applyBorder="1" applyAlignment="1">
      <alignment horizontal="center" vertical="center" wrapText="1"/>
    </xf>
    <xf numFmtId="164" fontId="16" fillId="12" borderId="38" xfId="0" applyNumberFormat="1" applyFont="1" applyFill="1" applyBorder="1" applyAlignment="1">
      <alignment horizontal="center" vertical="center"/>
    </xf>
    <xf numFmtId="164" fontId="18" fillId="0" borderId="11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vertical="center"/>
    </xf>
    <xf numFmtId="0" fontId="19" fillId="3" borderId="0" xfId="0" applyFont="1" applyFill="1" applyAlignment="1">
      <alignment horizontal="center" vertical="center"/>
    </xf>
    <xf numFmtId="0" fontId="16" fillId="14" borderId="30" xfId="0" applyFont="1" applyFill="1" applyBorder="1" applyAlignment="1">
      <alignment horizontal="center" vertical="center"/>
    </xf>
    <xf numFmtId="164" fontId="16" fillId="14" borderId="30" xfId="0" applyNumberFormat="1" applyFont="1" applyFill="1" applyBorder="1" applyAlignment="1">
      <alignment horizontal="center" vertical="center" wrapText="1"/>
    </xf>
    <xf numFmtId="164" fontId="16" fillId="14" borderId="31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 applyProtection="1">
      <alignment horizontal="center" vertical="center"/>
      <protection locked="0"/>
    </xf>
    <xf numFmtId="164" fontId="18" fillId="0" borderId="19" xfId="0" applyNumberFormat="1" applyFont="1" applyBorder="1" applyAlignment="1">
      <alignment horizontal="center" vertical="center"/>
    </xf>
    <xf numFmtId="164" fontId="20" fillId="0" borderId="36" xfId="0" applyNumberFormat="1" applyFont="1" applyBorder="1" applyAlignment="1">
      <alignment horizontal="right" vertical="center"/>
    </xf>
    <xf numFmtId="0" fontId="20" fillId="0" borderId="8" xfId="0" applyFont="1" applyBorder="1" applyAlignment="1" applyProtection="1">
      <alignment horizontal="center" vertical="center"/>
      <protection locked="0"/>
    </xf>
    <xf numFmtId="164" fontId="20" fillId="0" borderId="16" xfId="0" applyNumberFormat="1" applyFont="1" applyBorder="1" applyAlignment="1">
      <alignment horizontal="right" vertical="center"/>
    </xf>
    <xf numFmtId="0" fontId="18" fillId="0" borderId="13" xfId="0" applyFont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6" fillId="13" borderId="30" xfId="0" applyFont="1" applyFill="1" applyBorder="1" applyAlignment="1">
      <alignment horizontal="center" vertical="center"/>
    </xf>
    <xf numFmtId="164" fontId="16" fillId="13" borderId="30" xfId="0" applyNumberFormat="1" applyFont="1" applyFill="1" applyBorder="1" applyAlignment="1">
      <alignment horizontal="center" vertical="center" wrapText="1"/>
    </xf>
    <xf numFmtId="164" fontId="16" fillId="13" borderId="31" xfId="0" applyNumberFormat="1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32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vertical="center"/>
      <protection locked="0"/>
    </xf>
    <xf numFmtId="164" fontId="1" fillId="0" borderId="0" xfId="0" applyNumberFormat="1" applyFont="1" applyAlignment="1" applyProtection="1">
      <alignment horizontal="right" vertical="center"/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0" fontId="7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23" xfId="0" applyFont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24" xfId="0" applyFont="1" applyBorder="1" applyAlignment="1" applyProtection="1">
      <alignment vertical="center"/>
      <protection locked="0"/>
    </xf>
    <xf numFmtId="164" fontId="3" fillId="0" borderId="0" xfId="0" applyNumberFormat="1" applyFont="1" applyAlignment="1" applyProtection="1">
      <alignment vertical="center"/>
      <protection locked="0"/>
    </xf>
    <xf numFmtId="164" fontId="5" fillId="0" borderId="23" xfId="0" applyNumberFormat="1" applyFont="1" applyBorder="1" applyAlignment="1" applyProtection="1">
      <alignment vertical="center"/>
      <protection locked="0"/>
    </xf>
    <xf numFmtId="164" fontId="5" fillId="0" borderId="4" xfId="0" applyNumberFormat="1" applyFont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165" fontId="3" fillId="0" borderId="0" xfId="0" applyNumberFormat="1" applyFont="1" applyAlignment="1" applyProtection="1">
      <alignment vertical="center"/>
      <protection locked="0"/>
    </xf>
    <xf numFmtId="164" fontId="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4" fontId="22" fillId="0" borderId="0" xfId="0" applyNumberFormat="1" applyFont="1" applyAlignment="1">
      <alignment vertical="center"/>
    </xf>
    <xf numFmtId="165" fontId="22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 applyProtection="1">
      <alignment horizontal="center" vertical="center"/>
      <protection locked="0"/>
    </xf>
    <xf numFmtId="164" fontId="19" fillId="0" borderId="0" xfId="0" applyNumberFormat="1" applyFont="1" applyAlignment="1">
      <alignment horizontal="center" vertical="center"/>
    </xf>
    <xf numFmtId="0" fontId="19" fillId="0" borderId="0" xfId="0" applyFont="1" applyAlignment="1" applyProtection="1">
      <alignment vertical="center"/>
      <protection locked="0"/>
    </xf>
    <xf numFmtId="164" fontId="19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4" fontId="19" fillId="0" borderId="0" xfId="0" applyNumberFormat="1" applyFont="1" applyAlignment="1">
      <alignment horizontal="right" vertical="center"/>
    </xf>
    <xf numFmtId="165" fontId="1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20" fillId="0" borderId="19" xfId="0" applyFont="1" applyBorder="1" applyAlignment="1" applyProtection="1">
      <alignment horizontal="center" vertical="center"/>
      <protection locked="0"/>
    </xf>
    <xf numFmtId="0" fontId="18" fillId="4" borderId="7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25" fillId="0" borderId="0" xfId="0" applyFont="1" applyAlignment="1">
      <alignment vertical="center" wrapText="1"/>
    </xf>
    <xf numFmtId="1" fontId="24" fillId="4" borderId="22" xfId="0" applyNumberFormat="1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center" vertical="center"/>
    </xf>
    <xf numFmtId="0" fontId="16" fillId="5" borderId="28" xfId="0" applyFont="1" applyFill="1" applyBorder="1" applyAlignment="1">
      <alignment horizontal="center" vertical="center"/>
    </xf>
    <xf numFmtId="0" fontId="16" fillId="10" borderId="44" xfId="0" applyFont="1" applyFill="1" applyBorder="1" applyAlignment="1">
      <alignment horizontal="center" vertical="center"/>
    </xf>
    <xf numFmtId="0" fontId="16" fillId="10" borderId="45" xfId="0" applyFont="1" applyFill="1" applyBorder="1" applyAlignment="1">
      <alignment horizontal="center" vertical="center"/>
    </xf>
    <xf numFmtId="0" fontId="16" fillId="5" borderId="35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left" vertical="center"/>
    </xf>
    <xf numFmtId="0" fontId="20" fillId="4" borderId="26" xfId="0" applyFont="1" applyFill="1" applyBorder="1" applyAlignment="1">
      <alignment horizontal="left" vertical="center"/>
    </xf>
    <xf numFmtId="0" fontId="16" fillId="9" borderId="54" xfId="0" applyFont="1" applyFill="1" applyBorder="1" applyAlignment="1">
      <alignment horizontal="center" vertical="center"/>
    </xf>
    <xf numFmtId="0" fontId="16" fillId="9" borderId="21" xfId="0" applyFont="1" applyFill="1" applyBorder="1" applyAlignment="1">
      <alignment horizontal="center" vertical="center"/>
    </xf>
    <xf numFmtId="0" fontId="16" fillId="9" borderId="30" xfId="0" applyFont="1" applyFill="1" applyBorder="1" applyAlignment="1">
      <alignment horizontal="left" vertical="center"/>
    </xf>
    <xf numFmtId="0" fontId="16" fillId="9" borderId="14" xfId="0" applyFont="1" applyFill="1" applyBorder="1" applyAlignment="1">
      <alignment horizontal="left" vertical="center"/>
    </xf>
    <xf numFmtId="0" fontId="20" fillId="0" borderId="33" xfId="0" applyFont="1" applyBorder="1" applyAlignment="1">
      <alignment horizontal="left" vertical="center"/>
    </xf>
    <xf numFmtId="0" fontId="20" fillId="0" borderId="34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20" fillId="0" borderId="43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0" fillId="0" borderId="53" xfId="0" applyFont="1" applyBorder="1" applyAlignment="1">
      <alignment horizontal="left" vertical="center"/>
    </xf>
    <xf numFmtId="0" fontId="20" fillId="0" borderId="25" xfId="0" applyFont="1" applyBorder="1" applyAlignment="1">
      <alignment horizontal="left" vertical="center"/>
    </xf>
    <xf numFmtId="0" fontId="20" fillId="0" borderId="26" xfId="0" applyFont="1" applyBorder="1" applyAlignment="1">
      <alignment horizontal="left" vertical="center"/>
    </xf>
    <xf numFmtId="0" fontId="20" fillId="0" borderId="50" xfId="0" applyFont="1" applyBorder="1" applyAlignment="1">
      <alignment horizontal="left" vertical="center"/>
    </xf>
    <xf numFmtId="0" fontId="20" fillId="0" borderId="5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164" fontId="24" fillId="4" borderId="22" xfId="0" applyNumberFormat="1" applyFont="1" applyFill="1" applyBorder="1" applyAlignment="1">
      <alignment horizontal="right" vertical="center"/>
    </xf>
    <xf numFmtId="0" fontId="24" fillId="4" borderId="22" xfId="0" applyFont="1" applyFill="1" applyBorder="1" applyAlignment="1">
      <alignment horizontal="right" vertical="center"/>
    </xf>
    <xf numFmtId="0" fontId="14" fillId="0" borderId="2" xfId="0" applyFont="1" applyBorder="1" applyAlignment="1">
      <alignment horizontal="left" vertical="center"/>
    </xf>
    <xf numFmtId="0" fontId="16" fillId="0" borderId="30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164" fontId="16" fillId="0" borderId="31" xfId="0" applyNumberFormat="1" applyFont="1" applyBorder="1" applyAlignment="1">
      <alignment horizontal="right" vertical="center"/>
    </xf>
    <xf numFmtId="164" fontId="16" fillId="0" borderId="17" xfId="0" applyNumberFormat="1" applyFont="1" applyBorder="1" applyAlignment="1">
      <alignment horizontal="right" vertical="center"/>
    </xf>
    <xf numFmtId="164" fontId="16" fillId="0" borderId="30" xfId="0" applyNumberFormat="1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 vertical="center"/>
    </xf>
    <xf numFmtId="165" fontId="16" fillId="7" borderId="38" xfId="0" applyNumberFormat="1" applyFont="1" applyFill="1" applyBorder="1" applyAlignment="1">
      <alignment horizontal="center" vertical="center"/>
    </xf>
    <xf numFmtId="165" fontId="16" fillId="7" borderId="16" xfId="0" applyNumberFormat="1" applyFont="1" applyFill="1" applyBorder="1" applyAlignment="1">
      <alignment horizontal="center" vertical="center"/>
    </xf>
    <xf numFmtId="164" fontId="16" fillId="7" borderId="39" xfId="0" applyNumberFormat="1" applyFont="1" applyFill="1" applyBorder="1" applyAlignment="1">
      <alignment horizontal="center" vertical="center" wrapText="1"/>
    </xf>
    <xf numFmtId="164" fontId="16" fillId="7" borderId="8" xfId="0" applyNumberFormat="1" applyFont="1" applyFill="1" applyBorder="1" applyAlignment="1">
      <alignment horizontal="center" vertical="center" wrapText="1"/>
    </xf>
    <xf numFmtId="0" fontId="16" fillId="7" borderId="39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164" fontId="16" fillId="6" borderId="38" xfId="0" applyNumberFormat="1" applyFont="1" applyFill="1" applyBorder="1" applyAlignment="1">
      <alignment horizontal="center" vertical="center" wrapText="1"/>
    </xf>
    <xf numFmtId="164" fontId="16" fillId="6" borderId="16" xfId="0" applyNumberFormat="1" applyFont="1" applyFill="1" applyBorder="1" applyAlignment="1">
      <alignment horizontal="center" vertical="center" wrapText="1"/>
    </xf>
    <xf numFmtId="164" fontId="16" fillId="6" borderId="39" xfId="0" applyNumberFormat="1" applyFont="1" applyFill="1" applyBorder="1" applyAlignment="1">
      <alignment horizontal="center" vertical="center"/>
    </xf>
    <xf numFmtId="164" fontId="16" fillId="6" borderId="8" xfId="0" applyNumberFormat="1" applyFont="1" applyFill="1" applyBorder="1" applyAlignment="1">
      <alignment horizontal="center" vertical="center"/>
    </xf>
    <xf numFmtId="164" fontId="16" fillId="6" borderId="39" xfId="0" applyNumberFormat="1" applyFont="1" applyFill="1" applyBorder="1" applyAlignment="1">
      <alignment horizontal="center" vertical="center" wrapText="1"/>
    </xf>
    <xf numFmtId="164" fontId="16" fillId="6" borderId="8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/>
    </xf>
    <xf numFmtId="0" fontId="16" fillId="7" borderId="30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4" xfId="0" applyFont="1" applyBorder="1" applyAlignment="1" applyProtection="1">
      <alignment horizontal="left" vertical="center" wrapText="1"/>
      <protection locked="0"/>
    </xf>
    <xf numFmtId="164" fontId="6" fillId="0" borderId="1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/>
      <protection locked="0"/>
    </xf>
    <xf numFmtId="0" fontId="9" fillId="0" borderId="2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4" fontId="11" fillId="2" borderId="4" xfId="0" applyNumberFormat="1" applyFont="1" applyFill="1" applyBorder="1" applyAlignment="1">
      <alignment horizontal="center" vertical="center"/>
    </xf>
    <xf numFmtId="164" fontId="11" fillId="2" borderId="5" xfId="0" applyNumberFormat="1" applyFont="1" applyFill="1" applyBorder="1" applyAlignment="1">
      <alignment horizontal="center" vertical="center"/>
    </xf>
    <xf numFmtId="164" fontId="11" fillId="2" borderId="6" xfId="0" applyNumberFormat="1" applyFont="1" applyFill="1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164" fontId="10" fillId="0" borderId="23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8" fillId="0" borderId="25" xfId="0" applyFont="1" applyBorder="1" applyAlignment="1">
      <alignment horizontal="left" vertical="center"/>
    </xf>
    <xf numFmtId="0" fontId="18" fillId="0" borderId="26" xfId="0" applyFont="1" applyBorder="1" applyAlignment="1">
      <alignment horizontal="left" vertical="center"/>
    </xf>
    <xf numFmtId="0" fontId="20" fillId="0" borderId="48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8" fillId="0" borderId="33" xfId="0" applyFont="1" applyBorder="1" applyAlignment="1">
      <alignment horizontal="left" vertical="center"/>
    </xf>
    <xf numFmtId="0" fontId="18" fillId="0" borderId="34" xfId="0" applyFont="1" applyBorder="1" applyAlignment="1">
      <alignment horizontal="left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40" xfId="0" applyFont="1" applyFill="1" applyBorder="1" applyAlignment="1">
      <alignment horizontal="center" vertical="center"/>
    </xf>
    <xf numFmtId="0" fontId="16" fillId="6" borderId="41" xfId="0" applyFont="1" applyFill="1" applyBorder="1" applyAlignment="1">
      <alignment horizontal="center" vertical="center"/>
    </xf>
    <xf numFmtId="0" fontId="16" fillId="6" borderId="42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4" fillId="4" borderId="27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/>
    </xf>
    <xf numFmtId="0" fontId="24" fillId="4" borderId="28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6" fillId="11" borderId="44" xfId="0" applyFont="1" applyFill="1" applyBorder="1" applyAlignment="1">
      <alignment horizontal="center" vertical="center"/>
    </xf>
    <xf numFmtId="0" fontId="16" fillId="11" borderId="46" xfId="0" applyFont="1" applyFill="1" applyBorder="1" applyAlignment="1">
      <alignment horizontal="center" vertical="center"/>
    </xf>
    <xf numFmtId="0" fontId="16" fillId="11" borderId="45" xfId="0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right" vertical="center"/>
    </xf>
    <xf numFmtId="0" fontId="16" fillId="5" borderId="28" xfId="0" applyFont="1" applyFill="1" applyBorder="1" applyAlignment="1">
      <alignment horizontal="right" vertical="center"/>
    </xf>
    <xf numFmtId="0" fontId="16" fillId="12" borderId="44" xfId="0" applyFont="1" applyFill="1" applyBorder="1" applyAlignment="1">
      <alignment horizontal="center" vertical="center" wrapText="1"/>
    </xf>
    <xf numFmtId="0" fontId="16" fillId="12" borderId="45" xfId="0" applyFont="1" applyFill="1" applyBorder="1" applyAlignment="1">
      <alignment horizontal="center" vertical="center" wrapText="1"/>
    </xf>
    <xf numFmtId="0" fontId="16" fillId="14" borderId="44" xfId="0" applyFont="1" applyFill="1" applyBorder="1" applyAlignment="1">
      <alignment horizontal="center" vertical="center"/>
    </xf>
    <xf numFmtId="0" fontId="16" fillId="14" borderId="46" xfId="0" applyFont="1" applyFill="1" applyBorder="1" applyAlignment="1">
      <alignment horizontal="center" vertical="center"/>
    </xf>
    <xf numFmtId="0" fontId="16" fillId="14" borderId="45" xfId="0" applyFont="1" applyFill="1" applyBorder="1" applyAlignment="1">
      <alignment horizontal="center" vertical="center"/>
    </xf>
    <xf numFmtId="0" fontId="16" fillId="13" borderId="29" xfId="0" applyFont="1" applyFill="1" applyBorder="1" applyAlignment="1">
      <alignment horizontal="center" vertical="center" wrapText="1"/>
    </xf>
    <xf numFmtId="0" fontId="20" fillId="13" borderId="30" xfId="0" applyFont="1" applyFill="1" applyBorder="1" applyAlignment="1">
      <alignment vertical="center" wrapText="1"/>
    </xf>
    <xf numFmtId="0" fontId="27" fillId="0" borderId="2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966"/>
      <color rgb="FF339933"/>
      <color rgb="FFFB7DA4"/>
      <color rgb="FFDDC7FD"/>
      <color rgb="FFFFE279"/>
      <color rgb="FFFB7DAA"/>
      <color rgb="FFD1EFEF"/>
      <color rgb="FFA9FD7B"/>
      <color rgb="FFFF99FF"/>
      <color rgb="FFF0FC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jpg"/><Relationship Id="rId18" Type="http://schemas.openxmlformats.org/officeDocument/2006/relationships/image" Target="../media/image16.png"/><Relationship Id="rId3" Type="http://schemas.microsoft.com/office/2007/relationships/hdphoto" Target="../media/hdphoto1.wdp"/><Relationship Id="rId7" Type="http://schemas.openxmlformats.org/officeDocument/2006/relationships/image" Target="../media/image5.jpg"/><Relationship Id="rId12" Type="http://schemas.openxmlformats.org/officeDocument/2006/relationships/image" Target="../media/image10.jpg"/><Relationship Id="rId17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4" Type="http://schemas.openxmlformats.org/officeDocument/2006/relationships/image" Target="../media/image3.jpe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1145692</xdr:colOff>
      <xdr:row>54</xdr:row>
      <xdr:rowOff>172434</xdr:rowOff>
    </xdr:from>
    <xdr:to>
      <xdr:col>1</xdr:col>
      <xdr:colOff>1575954</xdr:colOff>
      <xdr:row>62</xdr:row>
      <xdr:rowOff>155190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889F08A1-6993-4A62-19DD-21AEC54CF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8" t="5610" r="17616" b="1292"/>
        <a:stretch/>
      </xdr:blipFill>
      <xdr:spPr>
        <a:xfrm>
          <a:off x="1587306" y="11134843"/>
          <a:ext cx="430262" cy="1584688"/>
        </a:xfrm>
        <a:prstGeom prst="rect">
          <a:avLst/>
        </a:prstGeom>
      </xdr:spPr>
    </xdr:pic>
    <xdr:clientData/>
  </xdr:twoCellAnchor>
  <xdr:twoCellAnchor editAs="oneCell">
    <xdr:from>
      <xdr:col>1</xdr:col>
      <xdr:colOff>1237795</xdr:colOff>
      <xdr:row>18</xdr:row>
      <xdr:rowOff>147204</xdr:rowOff>
    </xdr:from>
    <xdr:to>
      <xdr:col>1</xdr:col>
      <xdr:colOff>1661846</xdr:colOff>
      <xdr:row>26</xdr:row>
      <xdr:rowOff>34636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C78B025-F907-03E1-E968-CA3FE8494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8313" b="95376" l="10000" r="90000">
                      <a14:foregroundMark x1="42387" y1="9469" x2="55419" y2="8340"/>
                      <a14:foregroundMark x1="55419" y1="8340" x2="56323" y2="8340"/>
                      <a14:foregroundMark x1="24387" y1="89953" x2="35935" y2="94798"/>
                      <a14:foregroundMark x1="35935" y1="94798" x2="58129" y2="95458"/>
                      <a14:foregroundMark x1="58129" y1="95458" x2="72194" y2="92155"/>
                      <a14:foregroundMark x1="72194" y1="92155" x2="74645" y2="90146"/>
                      <a14:foregroundMark x1="33097" y1="94440" x2="65806" y2="953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84" t="6285" r="17867" b="2033"/>
        <a:stretch/>
      </xdr:blipFill>
      <xdr:spPr>
        <a:xfrm>
          <a:off x="1679409" y="3948545"/>
          <a:ext cx="424051" cy="1480705"/>
        </a:xfrm>
        <a:prstGeom prst="rect">
          <a:avLst/>
        </a:prstGeom>
      </xdr:spPr>
    </xdr:pic>
    <xdr:clientData/>
  </xdr:twoCellAnchor>
  <xdr:oneCellAnchor>
    <xdr:from>
      <xdr:col>7</xdr:col>
      <xdr:colOff>856483</xdr:colOff>
      <xdr:row>39</xdr:row>
      <xdr:rowOff>96714</xdr:rowOff>
    </xdr:from>
    <xdr:ext cx="918631" cy="639022"/>
    <xdr:pic>
      <xdr:nvPicPr>
        <xdr:cNvPr id="23" name="Picture 3" descr="Y:\ISABELLE\communication\photoshop\produit découpé\LOGO BIO.jpg">
          <a:extLst>
            <a:ext uri="{FF2B5EF4-FFF2-40B4-BE49-F238E27FC236}">
              <a16:creationId xmlns:a16="http://schemas.microsoft.com/office/drawing/2014/main" id="{91F37110-2268-45F3-BBEC-5266F56F0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097" y="8063078"/>
          <a:ext cx="918631" cy="639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20494</xdr:colOff>
      <xdr:row>30</xdr:row>
      <xdr:rowOff>121228</xdr:rowOff>
    </xdr:from>
    <xdr:ext cx="358033" cy="1197455"/>
    <xdr:pic>
      <xdr:nvPicPr>
        <xdr:cNvPr id="26" name="Image 25">
          <a:extLst>
            <a:ext uri="{FF2B5EF4-FFF2-40B4-BE49-F238E27FC236}">
              <a16:creationId xmlns:a16="http://schemas.microsoft.com/office/drawing/2014/main" id="{F6BB612E-EB50-4AD9-873F-63AB6B1AB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500" b="94411" l="9981" r="89924">
                      <a14:foregroundMark x1="42918" y1="5522" x2="55561" y2="17214"/>
                      <a14:foregroundMark x1="55561" y1="17214" x2="49667" y2="28907"/>
                      <a14:foregroundMark x1="31939" y1="86094" x2="41873" y2="93651"/>
                      <a14:foregroundMark x1="41873" y1="93651" x2="63023" y2="94411"/>
                      <a14:foregroundMark x1="63023" y1="94411" x2="70960" y2="88688"/>
                      <a14:foregroundMark x1="58365" y1="20255" x2="58698" y2="24346"/>
                      <a14:foregroundMark x1="58365" y1="16454" x2="59981" y2="252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603" t="3560" r="19597" b="2364"/>
        <a:stretch/>
      </xdr:blipFill>
      <xdr:spPr>
        <a:xfrm>
          <a:off x="6315653" y="13672705"/>
          <a:ext cx="358033" cy="1197455"/>
        </a:xfrm>
        <a:prstGeom prst="rect">
          <a:avLst/>
        </a:prstGeom>
      </xdr:spPr>
    </xdr:pic>
    <xdr:clientData/>
  </xdr:oneCellAnchor>
  <xdr:twoCellAnchor editAs="oneCell">
    <xdr:from>
      <xdr:col>1</xdr:col>
      <xdr:colOff>229466</xdr:colOff>
      <xdr:row>137</xdr:row>
      <xdr:rowOff>1</xdr:rowOff>
    </xdr:from>
    <xdr:to>
      <xdr:col>11</xdr:col>
      <xdr:colOff>216477</xdr:colOff>
      <xdr:row>144</xdr:row>
      <xdr:rowOff>138377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6C807F9-74D3-E64F-10DA-B95A182A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80" y="28410478"/>
          <a:ext cx="7988011" cy="1281376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0</xdr:row>
      <xdr:rowOff>0</xdr:rowOff>
    </xdr:from>
    <xdr:to>
      <xdr:col>1</xdr:col>
      <xdr:colOff>1577540</xdr:colOff>
      <xdr:row>3</xdr:row>
      <xdr:rowOff>166827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2A80819-B1DB-C621-C162-F1095680D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9" t="25271" r="4548" b="34600"/>
        <a:stretch/>
      </xdr:blipFill>
      <xdr:spPr>
        <a:xfrm>
          <a:off x="148167" y="0"/>
          <a:ext cx="1863290" cy="833577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349252</xdr:colOff>
      <xdr:row>17</xdr:row>
      <xdr:rowOff>61316</xdr:rowOff>
    </xdr:from>
    <xdr:to>
      <xdr:col>10</xdr:col>
      <xdr:colOff>213591</xdr:colOff>
      <xdr:row>19</xdr:row>
      <xdr:rowOff>114449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B8A6D323-A319-3980-4BEA-B9D2B82F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4419" y="3490316"/>
          <a:ext cx="624414" cy="633292"/>
        </a:xfrm>
        <a:prstGeom prst="rect">
          <a:avLst/>
        </a:prstGeom>
      </xdr:spPr>
    </xdr:pic>
    <xdr:clientData/>
  </xdr:twoCellAnchor>
  <xdr:twoCellAnchor editAs="oneCell">
    <xdr:from>
      <xdr:col>8</xdr:col>
      <xdr:colOff>61398</xdr:colOff>
      <xdr:row>17</xdr:row>
      <xdr:rowOff>98529</xdr:rowOff>
    </xdr:from>
    <xdr:to>
      <xdr:col>9</xdr:col>
      <xdr:colOff>101986</xdr:colOff>
      <xdr:row>19</xdr:row>
      <xdr:rowOff>147943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510D6B54-F74A-E3BB-DAEC-7C8C126E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784" y="3518870"/>
          <a:ext cx="620747" cy="629573"/>
        </a:xfrm>
        <a:prstGeom prst="rect">
          <a:avLst/>
        </a:prstGeom>
      </xdr:spPr>
    </xdr:pic>
    <xdr:clientData/>
  </xdr:twoCellAnchor>
  <xdr:twoCellAnchor editAs="oneCell">
    <xdr:from>
      <xdr:col>7</xdr:col>
      <xdr:colOff>609715</xdr:colOff>
      <xdr:row>17</xdr:row>
      <xdr:rowOff>56767</xdr:rowOff>
    </xdr:from>
    <xdr:to>
      <xdr:col>7</xdr:col>
      <xdr:colOff>1238660</xdr:colOff>
      <xdr:row>19</xdr:row>
      <xdr:rowOff>111515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8ECAF074-AFB1-2F9D-4439-04809021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329" y="3477108"/>
          <a:ext cx="628945" cy="634907"/>
        </a:xfrm>
        <a:prstGeom prst="rect">
          <a:avLst/>
        </a:prstGeom>
      </xdr:spPr>
    </xdr:pic>
    <xdr:clientData/>
  </xdr:twoCellAnchor>
  <xdr:twoCellAnchor>
    <xdr:from>
      <xdr:col>8</xdr:col>
      <xdr:colOff>31750</xdr:colOff>
      <xdr:row>19</xdr:row>
      <xdr:rowOff>127000</xdr:rowOff>
    </xdr:from>
    <xdr:to>
      <xdr:col>10</xdr:col>
      <xdr:colOff>370417</xdr:colOff>
      <xdr:row>21</xdr:row>
      <xdr:rowOff>10584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69263046-4C97-83E6-74D2-A836B7343C3A}"/>
            </a:ext>
          </a:extLst>
        </xdr:cNvPr>
        <xdr:cNvSpPr txBox="1"/>
      </xdr:nvSpPr>
      <xdr:spPr>
        <a:xfrm>
          <a:off x="5662083" y="4127500"/>
          <a:ext cx="1799167" cy="2645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solidFill>
                <a:srgbClr val="339966"/>
              </a:solidFill>
            </a:rPr>
            <a:t>* pour presque tous</a:t>
          </a:r>
        </a:p>
      </xdr:txBody>
    </xdr:sp>
    <xdr:clientData/>
  </xdr:twoCellAnchor>
  <xdr:twoCellAnchor editAs="oneCell">
    <xdr:from>
      <xdr:col>0</xdr:col>
      <xdr:colOff>102583</xdr:colOff>
      <xdr:row>90</xdr:row>
      <xdr:rowOff>1924</xdr:rowOff>
    </xdr:from>
    <xdr:to>
      <xdr:col>4</xdr:col>
      <xdr:colOff>519546</xdr:colOff>
      <xdr:row>98</xdr:row>
      <xdr:rowOff>148750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24BE359-75E3-D141-3A04-076C1C205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53"/>
        <a:stretch/>
      </xdr:blipFill>
      <xdr:spPr>
        <a:xfrm>
          <a:off x="102583" y="18541038"/>
          <a:ext cx="3854622" cy="1740098"/>
        </a:xfrm>
        <a:prstGeom prst="rect">
          <a:avLst/>
        </a:prstGeom>
      </xdr:spPr>
    </xdr:pic>
    <xdr:clientData/>
  </xdr:twoCellAnchor>
  <xdr:twoCellAnchor editAs="oneCell">
    <xdr:from>
      <xdr:col>6</xdr:col>
      <xdr:colOff>79401</xdr:colOff>
      <xdr:row>100</xdr:row>
      <xdr:rowOff>95250</xdr:rowOff>
    </xdr:from>
    <xdr:to>
      <xdr:col>11</xdr:col>
      <xdr:colOff>329045</xdr:colOff>
      <xdr:row>108</xdr:row>
      <xdr:rowOff>194947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D626D85-4A10-4839-C896-320DC9903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33" y="20625955"/>
          <a:ext cx="4232826" cy="1692969"/>
        </a:xfrm>
        <a:prstGeom prst="rect">
          <a:avLst/>
        </a:prstGeom>
      </xdr:spPr>
    </xdr:pic>
    <xdr:clientData/>
  </xdr:twoCellAnchor>
  <xdr:twoCellAnchor editAs="oneCell">
    <xdr:from>
      <xdr:col>1</xdr:col>
      <xdr:colOff>1290204</xdr:colOff>
      <xdr:row>41</xdr:row>
      <xdr:rowOff>63948</xdr:rowOff>
    </xdr:from>
    <xdr:to>
      <xdr:col>2</xdr:col>
      <xdr:colOff>0</xdr:colOff>
      <xdr:row>47</xdr:row>
      <xdr:rowOff>17318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FD6A62D-1E82-8E18-F38F-A9DEE1AE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18" y="8428630"/>
          <a:ext cx="510887" cy="1148324"/>
        </a:xfrm>
        <a:prstGeom prst="rect">
          <a:avLst/>
        </a:prstGeom>
      </xdr:spPr>
    </xdr:pic>
    <xdr:clientData/>
  </xdr:twoCellAnchor>
  <xdr:twoCellAnchor editAs="oneCell">
    <xdr:from>
      <xdr:col>6</xdr:col>
      <xdr:colOff>121227</xdr:colOff>
      <xdr:row>80</xdr:row>
      <xdr:rowOff>34635</xdr:rowOff>
    </xdr:from>
    <xdr:to>
      <xdr:col>11</xdr:col>
      <xdr:colOff>641067</xdr:colOff>
      <xdr:row>88</xdr:row>
      <xdr:rowOff>18069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D8BC939-92A5-978A-E848-82281364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0659" y="16391658"/>
          <a:ext cx="4503022" cy="1576706"/>
        </a:xfrm>
        <a:prstGeom prst="rect">
          <a:avLst/>
        </a:prstGeom>
      </xdr:spPr>
    </xdr:pic>
    <xdr:clientData/>
  </xdr:twoCellAnchor>
  <xdr:twoCellAnchor editAs="oneCell">
    <xdr:from>
      <xdr:col>6</xdr:col>
      <xdr:colOff>121228</xdr:colOff>
      <xdr:row>20</xdr:row>
      <xdr:rowOff>60613</xdr:rowOff>
    </xdr:from>
    <xdr:to>
      <xdr:col>11</xdr:col>
      <xdr:colOff>411712</xdr:colOff>
      <xdr:row>27</xdr:row>
      <xdr:rowOff>26025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6AA7FD3-00FF-E95A-77A0-396F96A5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0660" y="4260272"/>
          <a:ext cx="4273666" cy="1359526"/>
        </a:xfrm>
        <a:prstGeom prst="rect">
          <a:avLst/>
        </a:prstGeom>
      </xdr:spPr>
    </xdr:pic>
    <xdr:clientData/>
  </xdr:twoCellAnchor>
  <xdr:twoCellAnchor editAs="oneCell">
    <xdr:from>
      <xdr:col>6</xdr:col>
      <xdr:colOff>69273</xdr:colOff>
      <xdr:row>66</xdr:row>
      <xdr:rowOff>181842</xdr:rowOff>
    </xdr:from>
    <xdr:to>
      <xdr:col>11</xdr:col>
      <xdr:colOff>625278</xdr:colOff>
      <xdr:row>73</xdr:row>
      <xdr:rowOff>147205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9DD5A02-7691-01AB-B2BC-E54FAA36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05" y="13560137"/>
          <a:ext cx="4539187" cy="1558636"/>
        </a:xfrm>
        <a:prstGeom prst="rect">
          <a:avLst/>
        </a:prstGeom>
      </xdr:spPr>
    </xdr:pic>
    <xdr:clientData/>
  </xdr:twoCellAnchor>
  <xdr:twoCellAnchor editAs="oneCell">
    <xdr:from>
      <xdr:col>6</xdr:col>
      <xdr:colOff>147205</xdr:colOff>
      <xdr:row>124</xdr:row>
      <xdr:rowOff>155864</xdr:rowOff>
    </xdr:from>
    <xdr:to>
      <xdr:col>11</xdr:col>
      <xdr:colOff>476250</xdr:colOff>
      <xdr:row>132</xdr:row>
      <xdr:rowOff>67119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A494EA-C318-B6AE-C6E1-E94FBABC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637" y="25648228"/>
          <a:ext cx="4312227" cy="1513187"/>
        </a:xfrm>
        <a:prstGeom prst="rect">
          <a:avLst/>
        </a:prstGeom>
      </xdr:spPr>
    </xdr:pic>
    <xdr:clientData/>
  </xdr:twoCellAnchor>
  <xdr:twoCellAnchor editAs="oneCell">
    <xdr:from>
      <xdr:col>0</xdr:col>
      <xdr:colOff>64454</xdr:colOff>
      <xdr:row>111</xdr:row>
      <xdr:rowOff>121227</xdr:rowOff>
    </xdr:from>
    <xdr:to>
      <xdr:col>4</xdr:col>
      <xdr:colOff>747223</xdr:colOff>
      <xdr:row>119</xdr:row>
      <xdr:rowOff>138546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68AF85D-7A86-AC3F-6257-4E3849D9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4" y="23388204"/>
          <a:ext cx="4120428" cy="1610591"/>
        </a:xfrm>
        <a:prstGeom prst="rect">
          <a:avLst/>
        </a:prstGeom>
      </xdr:spPr>
    </xdr:pic>
    <xdr:clientData/>
  </xdr:twoCellAnchor>
  <xdr:twoCellAnchor editAs="oneCell">
    <xdr:from>
      <xdr:col>0</xdr:col>
      <xdr:colOff>181840</xdr:colOff>
      <xdr:row>9</xdr:row>
      <xdr:rowOff>69273</xdr:rowOff>
    </xdr:from>
    <xdr:to>
      <xdr:col>11</xdr:col>
      <xdr:colOff>216971</xdr:colOff>
      <xdr:row>16</xdr:row>
      <xdr:rowOff>147524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546C015-5DC0-70CA-4514-D10D26C3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0" y="1956955"/>
          <a:ext cx="8477745" cy="1411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E511E-9C02-4276-993E-689CFF4F7C53}">
  <dimension ref="A1:N138"/>
  <sheetViews>
    <sheetView tabSelected="1" topLeftCell="A136" zoomScale="110" zoomScaleNormal="110" workbookViewId="0">
      <selection activeCell="L6" sqref="L6"/>
    </sheetView>
  </sheetViews>
  <sheetFormatPr baseColWidth="10" defaultRowHeight="15" x14ac:dyDescent="0.25"/>
  <cols>
    <col min="1" max="1" width="6.5703125" customWidth="1"/>
    <col min="2" max="2" width="27" customWidth="1"/>
    <col min="3" max="3" width="6.42578125" customWidth="1"/>
    <col min="4" max="4" width="11.42578125" customWidth="1"/>
    <col min="6" max="6" width="3.85546875" customWidth="1"/>
    <col min="7" max="7" width="8.28515625" style="4" customWidth="1"/>
    <col min="8" max="8" width="21" customWidth="1"/>
    <col min="9" max="9" width="8.7109375" customWidth="1"/>
    <col min="10" max="10" width="11.42578125" customWidth="1"/>
    <col min="11" max="12" width="10.28515625" customWidth="1"/>
  </cols>
  <sheetData>
    <row r="1" spans="1:14" ht="15.75" thickBot="1" x14ac:dyDescent="0.3">
      <c r="A1" s="5"/>
      <c r="B1" s="5"/>
      <c r="C1" s="2"/>
      <c r="D1" s="85"/>
      <c r="E1" s="85"/>
      <c r="F1" s="2"/>
      <c r="G1" s="2"/>
      <c r="H1" s="2"/>
      <c r="I1" s="2"/>
      <c r="J1" s="2"/>
      <c r="K1" s="86"/>
      <c r="L1" s="84"/>
      <c r="M1" s="5"/>
    </row>
    <row r="2" spans="1:14" ht="21" customHeight="1" x14ac:dyDescent="0.25">
      <c r="A2" s="5"/>
      <c r="B2" s="5"/>
      <c r="C2" s="167" t="s">
        <v>137</v>
      </c>
      <c r="D2" s="168"/>
      <c r="E2" s="168"/>
      <c r="F2" s="168"/>
      <c r="G2" s="168"/>
      <c r="H2" s="168"/>
      <c r="I2" s="168"/>
      <c r="J2" s="168"/>
      <c r="K2" s="169"/>
      <c r="L2" s="84"/>
      <c r="M2" s="5"/>
    </row>
    <row r="3" spans="1:14" ht="15.75" thickBot="1" x14ac:dyDescent="0.3">
      <c r="A3" s="5"/>
      <c r="B3" s="5"/>
      <c r="C3" s="170"/>
      <c r="D3" s="171"/>
      <c r="E3" s="171"/>
      <c r="F3" s="171"/>
      <c r="G3" s="171"/>
      <c r="H3" s="171"/>
      <c r="I3" s="171"/>
      <c r="J3" s="171"/>
      <c r="K3" s="172"/>
      <c r="L3" s="84"/>
      <c r="M3" s="5"/>
    </row>
    <row r="4" spans="1:14" ht="15.75" thickBot="1" x14ac:dyDescent="0.3">
      <c r="A4" s="2"/>
      <c r="B4" s="2"/>
      <c r="C4" s="2"/>
      <c r="D4" s="85"/>
      <c r="E4" s="85"/>
      <c r="F4" s="2"/>
      <c r="G4" s="2"/>
      <c r="H4" s="2"/>
      <c r="I4" s="2"/>
      <c r="J4" s="2"/>
      <c r="K4" s="86"/>
      <c r="L4" s="87"/>
      <c r="M4" s="5"/>
    </row>
    <row r="5" spans="1:14" ht="18.75" x14ac:dyDescent="0.25">
      <c r="A5" s="177" t="s">
        <v>10</v>
      </c>
      <c r="B5" s="188" t="s">
        <v>155</v>
      </c>
      <c r="C5" s="189"/>
      <c r="D5" s="4"/>
      <c r="E5" s="179" t="s">
        <v>18</v>
      </c>
      <c r="F5" s="180"/>
      <c r="G5" s="180"/>
      <c r="H5" s="180"/>
      <c r="I5" s="229" t="s">
        <v>156</v>
      </c>
      <c r="J5" s="181"/>
      <c r="K5" s="88">
        <v>2025</v>
      </c>
      <c r="L5" s="98"/>
      <c r="M5" s="89"/>
    </row>
    <row r="6" spans="1:14" ht="15" customHeight="1" thickBot="1" x14ac:dyDescent="0.3">
      <c r="A6" s="178"/>
      <c r="B6" s="190"/>
      <c r="C6" s="191"/>
      <c r="D6" s="4"/>
      <c r="E6" s="182" t="s">
        <v>0</v>
      </c>
      <c r="F6" s="183"/>
      <c r="G6" s="183"/>
      <c r="H6" s="183"/>
      <c r="I6" s="183"/>
      <c r="J6" s="183"/>
      <c r="K6" s="184"/>
      <c r="L6" s="98"/>
      <c r="M6" s="89"/>
    </row>
    <row r="7" spans="1:14" x14ac:dyDescent="0.25">
      <c r="A7" s="90" t="s">
        <v>9</v>
      </c>
      <c r="B7" s="91"/>
      <c r="C7" s="92"/>
      <c r="D7" s="4"/>
      <c r="E7" s="192" t="s">
        <v>138</v>
      </c>
      <c r="F7" s="193"/>
      <c r="G7" s="193"/>
      <c r="H7" s="193"/>
      <c r="I7" s="193"/>
      <c r="J7" s="193"/>
      <c r="K7" s="194"/>
      <c r="L7" s="98"/>
      <c r="M7" s="89"/>
    </row>
    <row r="8" spans="1:14" ht="15.75" thickBot="1" x14ac:dyDescent="0.3">
      <c r="A8" s="94" t="s">
        <v>8</v>
      </c>
      <c r="B8" s="91"/>
      <c r="C8" s="92"/>
      <c r="D8" s="4"/>
      <c r="E8" s="185" t="s">
        <v>1</v>
      </c>
      <c r="F8" s="186"/>
      <c r="G8" s="186"/>
      <c r="H8" s="186"/>
      <c r="I8" s="186"/>
      <c r="J8" s="186"/>
      <c r="K8" s="187"/>
      <c r="L8" s="98"/>
      <c r="M8" s="89"/>
    </row>
    <row r="9" spans="1:14" ht="15.75" thickBot="1" x14ac:dyDescent="0.3">
      <c r="A9" s="95" t="s">
        <v>22</v>
      </c>
      <c r="B9" s="96"/>
      <c r="C9" s="97"/>
      <c r="D9" s="3"/>
      <c r="E9" s="3"/>
      <c r="F9" s="3"/>
      <c r="G9" s="3"/>
      <c r="H9" s="3"/>
      <c r="I9" s="3"/>
      <c r="J9" s="3"/>
      <c r="K9" s="93"/>
      <c r="L9" s="98"/>
      <c r="M9" s="89"/>
    </row>
    <row r="10" spans="1:14" x14ac:dyDescent="0.25">
      <c r="A10" s="93"/>
      <c r="B10" s="3"/>
      <c r="C10" s="3"/>
      <c r="D10" s="3"/>
      <c r="E10" s="3"/>
      <c r="F10" s="3"/>
      <c r="G10" s="3"/>
      <c r="H10" s="3"/>
      <c r="I10" s="3"/>
      <c r="J10" s="3"/>
      <c r="K10" s="93"/>
      <c r="L10" s="98"/>
      <c r="M10" s="89"/>
    </row>
    <row r="11" spans="1:14" x14ac:dyDescent="0.25">
      <c r="A11" s="93"/>
      <c r="B11" s="3"/>
      <c r="C11" s="3"/>
      <c r="D11" s="3"/>
      <c r="E11" s="3"/>
      <c r="F11" s="3"/>
      <c r="G11" s="3"/>
      <c r="H11" s="3"/>
      <c r="I11" s="3"/>
      <c r="J11" s="3"/>
      <c r="K11" s="93"/>
      <c r="L11" s="98"/>
      <c r="M11" s="89"/>
    </row>
    <row r="12" spans="1:14" x14ac:dyDescent="0.25">
      <c r="A12" s="93"/>
      <c r="B12" s="3"/>
      <c r="C12" s="3"/>
      <c r="D12" s="3"/>
      <c r="E12" s="3"/>
      <c r="F12" s="3"/>
      <c r="G12" s="3"/>
      <c r="H12" s="3"/>
      <c r="I12" s="3"/>
      <c r="J12" s="3"/>
      <c r="K12" s="93"/>
      <c r="L12" s="98"/>
      <c r="M12" s="89"/>
    </row>
    <row r="13" spans="1:14" x14ac:dyDescent="0.25">
      <c r="A13" s="93"/>
      <c r="B13" s="3"/>
      <c r="C13" s="3"/>
      <c r="D13" s="3"/>
      <c r="E13" s="3"/>
      <c r="F13" s="3"/>
      <c r="G13" s="3"/>
      <c r="H13" s="3"/>
      <c r="I13" s="3"/>
      <c r="J13" s="3"/>
      <c r="K13" s="93"/>
      <c r="L13" s="98"/>
      <c r="M13" s="89"/>
    </row>
    <row r="14" spans="1:14" x14ac:dyDescent="0.25">
      <c r="A14" s="93"/>
      <c r="B14" s="3"/>
      <c r="C14" s="3"/>
      <c r="D14" s="3"/>
      <c r="E14" s="3"/>
      <c r="F14" s="3"/>
      <c r="G14" s="3"/>
      <c r="H14" s="3"/>
      <c r="I14" s="3"/>
      <c r="J14" s="3"/>
      <c r="K14" s="93"/>
      <c r="L14" s="98"/>
      <c r="M14" s="89"/>
    </row>
    <row r="15" spans="1:14" x14ac:dyDescent="0.25">
      <c r="A15" s="93"/>
      <c r="B15" s="3"/>
      <c r="C15" s="3"/>
      <c r="D15" s="3"/>
      <c r="E15" s="3"/>
      <c r="F15" s="3"/>
      <c r="G15" s="3"/>
      <c r="H15" s="3"/>
      <c r="I15" s="3"/>
      <c r="J15" s="3"/>
      <c r="K15" s="93"/>
      <c r="L15" s="98"/>
      <c r="M15" s="89"/>
      <c r="N15" s="7"/>
    </row>
    <row r="16" spans="1:14" x14ac:dyDescent="0.25">
      <c r="A16" s="93"/>
      <c r="B16" s="3"/>
      <c r="C16" s="3"/>
      <c r="D16" s="3"/>
      <c r="E16" s="3"/>
      <c r="F16" s="3"/>
      <c r="G16" s="3"/>
      <c r="H16" s="3"/>
      <c r="I16" s="3"/>
      <c r="J16" s="3"/>
      <c r="K16" s="93"/>
      <c r="L16" s="98"/>
      <c r="M16" s="89"/>
    </row>
    <row r="17" spans="1:13" ht="15.75" thickBot="1" x14ac:dyDescent="0.3">
      <c r="A17" s="93"/>
      <c r="B17" s="3"/>
      <c r="C17" s="3"/>
      <c r="D17" s="3"/>
      <c r="E17" s="3"/>
      <c r="F17" s="3"/>
      <c r="G17" s="3"/>
      <c r="H17" s="3"/>
      <c r="I17" s="3"/>
      <c r="J17" s="3"/>
      <c r="K17" s="93"/>
      <c r="L17" s="98"/>
      <c r="M17" s="89"/>
    </row>
    <row r="18" spans="1:13" ht="30" customHeight="1" x14ac:dyDescent="0.25">
      <c r="A18" s="195" t="s">
        <v>5</v>
      </c>
      <c r="B18" s="196"/>
      <c r="C18" s="10" t="s">
        <v>31</v>
      </c>
      <c r="D18" s="11" t="s">
        <v>34</v>
      </c>
      <c r="E18" s="12" t="s">
        <v>33</v>
      </c>
      <c r="F18" s="100"/>
      <c r="G18" s="13"/>
      <c r="H18" s="13"/>
      <c r="I18" s="13"/>
      <c r="J18" s="13"/>
      <c r="K18" s="13"/>
      <c r="L18" s="13"/>
      <c r="M18" s="1"/>
    </row>
    <row r="19" spans="1:13" ht="15.75" customHeight="1" x14ac:dyDescent="0.25">
      <c r="A19" s="21">
        <v>6013</v>
      </c>
      <c r="B19" s="15" t="s">
        <v>35</v>
      </c>
      <c r="C19" s="16"/>
      <c r="D19" s="17">
        <v>5.58</v>
      </c>
      <c r="E19" s="18" t="str">
        <f t="shared" ref="E19:E75" si="0">IF((C19)=0,"",(C19*D19))</f>
        <v/>
      </c>
      <c r="F19" s="100"/>
      <c r="G19" s="13"/>
      <c r="H19" s="13"/>
      <c r="I19" s="13"/>
      <c r="J19" s="13"/>
      <c r="K19" s="13"/>
      <c r="L19" s="13"/>
      <c r="M19" s="1"/>
    </row>
    <row r="20" spans="1:13" ht="15.75" customHeight="1" x14ac:dyDescent="0.25">
      <c r="A20" s="21">
        <v>6011</v>
      </c>
      <c r="B20" s="19" t="s">
        <v>36</v>
      </c>
      <c r="C20" s="16"/>
      <c r="D20" s="17">
        <v>5.17</v>
      </c>
      <c r="E20" s="18" t="str">
        <f t="shared" si="0"/>
        <v/>
      </c>
      <c r="F20" s="100"/>
      <c r="G20" s="13"/>
      <c r="H20" s="13"/>
      <c r="I20" s="13"/>
      <c r="J20" s="13"/>
      <c r="K20" s="13"/>
      <c r="L20" s="13"/>
      <c r="M20" s="1"/>
    </row>
    <row r="21" spans="1:13" ht="15.75" customHeight="1" x14ac:dyDescent="0.25">
      <c r="A21" s="21">
        <v>6015</v>
      </c>
      <c r="B21" s="19" t="s">
        <v>37</v>
      </c>
      <c r="C21" s="16"/>
      <c r="D21" s="17">
        <v>5.9</v>
      </c>
      <c r="E21" s="18" t="str">
        <f t="shared" si="0"/>
        <v/>
      </c>
      <c r="F21" s="100"/>
      <c r="G21" s="13"/>
      <c r="H21" s="13"/>
      <c r="I21" s="13"/>
      <c r="J21" s="13"/>
      <c r="K21" s="13"/>
      <c r="L21" s="13"/>
      <c r="M21" s="1"/>
    </row>
    <row r="22" spans="1:13" ht="15.75" customHeight="1" x14ac:dyDescent="0.25">
      <c r="A22" s="21">
        <v>6086</v>
      </c>
      <c r="B22" s="19" t="s">
        <v>38</v>
      </c>
      <c r="C22" s="20"/>
      <c r="D22" s="17">
        <v>5.9</v>
      </c>
      <c r="E22" s="18" t="str">
        <f t="shared" si="0"/>
        <v/>
      </c>
      <c r="F22" s="100"/>
      <c r="G22" s="13"/>
      <c r="H22" s="13"/>
      <c r="I22" s="13"/>
      <c r="J22" s="13"/>
      <c r="K22" s="13"/>
      <c r="L22" s="13"/>
      <c r="M22" s="1"/>
    </row>
    <row r="23" spans="1:13" ht="15.75" customHeight="1" x14ac:dyDescent="0.25">
      <c r="A23" s="21">
        <v>6024</v>
      </c>
      <c r="B23" s="19" t="s">
        <v>39</v>
      </c>
      <c r="C23" s="20"/>
      <c r="D23" s="17">
        <v>5.9</v>
      </c>
      <c r="E23" s="18" t="str">
        <f t="shared" si="0"/>
        <v/>
      </c>
      <c r="F23" s="100"/>
      <c r="G23" s="13"/>
      <c r="H23" s="13"/>
      <c r="I23" s="13"/>
      <c r="J23" s="13"/>
      <c r="K23" s="13"/>
      <c r="L23" s="13"/>
      <c r="M23" s="1"/>
    </row>
    <row r="24" spans="1:13" ht="15.75" customHeight="1" x14ac:dyDescent="0.25">
      <c r="A24" s="21">
        <v>6007</v>
      </c>
      <c r="B24" s="19" t="s">
        <v>40</v>
      </c>
      <c r="C24" s="20"/>
      <c r="D24" s="17">
        <v>6.11</v>
      </c>
      <c r="E24" s="18" t="str">
        <f t="shared" si="0"/>
        <v/>
      </c>
      <c r="F24" s="100"/>
      <c r="G24" s="13"/>
      <c r="H24" s="13"/>
      <c r="I24" s="13"/>
      <c r="J24" s="13"/>
      <c r="K24" s="13"/>
      <c r="L24" s="13"/>
      <c r="M24" s="1"/>
    </row>
    <row r="25" spans="1:13" ht="15.75" customHeight="1" x14ac:dyDescent="0.25">
      <c r="A25" s="21">
        <v>6030</v>
      </c>
      <c r="B25" s="19" t="s">
        <v>88</v>
      </c>
      <c r="C25" s="20"/>
      <c r="D25" s="17">
        <v>5.9</v>
      </c>
      <c r="E25" s="18" t="str">
        <f t="shared" si="0"/>
        <v/>
      </c>
      <c r="F25" s="101"/>
      <c r="G25" s="13"/>
      <c r="H25" s="13"/>
      <c r="I25" s="13"/>
      <c r="J25" s="13"/>
      <c r="K25" s="13"/>
      <c r="L25" s="13"/>
      <c r="M25" s="1"/>
    </row>
    <row r="26" spans="1:13" ht="15.75" customHeight="1" x14ac:dyDescent="0.25">
      <c r="A26" s="21">
        <v>6008</v>
      </c>
      <c r="B26" s="19" t="s">
        <v>78</v>
      </c>
      <c r="C26" s="20"/>
      <c r="D26" s="17">
        <v>5.9</v>
      </c>
      <c r="E26" s="18" t="str">
        <f t="shared" si="0"/>
        <v/>
      </c>
      <c r="F26" s="100"/>
      <c r="G26" s="13"/>
      <c r="H26" s="13"/>
      <c r="I26" s="13"/>
      <c r="J26" s="13"/>
      <c r="K26" s="13"/>
      <c r="L26" s="13"/>
      <c r="M26" s="1"/>
    </row>
    <row r="27" spans="1:13" ht="15.75" customHeight="1" x14ac:dyDescent="0.25">
      <c r="A27" s="21">
        <v>6019</v>
      </c>
      <c r="B27" s="19" t="s">
        <v>89</v>
      </c>
      <c r="C27" s="20"/>
      <c r="D27" s="17">
        <v>4.67</v>
      </c>
      <c r="E27" s="18" t="str">
        <f t="shared" si="0"/>
        <v/>
      </c>
      <c r="F27" s="100"/>
      <c r="G27" s="13"/>
      <c r="H27" s="13"/>
      <c r="I27" s="13"/>
      <c r="J27" s="13"/>
      <c r="K27" s="13"/>
      <c r="L27" s="13"/>
      <c r="M27" s="1"/>
    </row>
    <row r="28" spans="1:13" ht="15.75" customHeight="1" thickBot="1" x14ac:dyDescent="0.3">
      <c r="A28" s="21">
        <v>6002</v>
      </c>
      <c r="B28" s="19" t="s">
        <v>41</v>
      </c>
      <c r="C28" s="20"/>
      <c r="D28" s="17">
        <v>5.04</v>
      </c>
      <c r="E28" s="18" t="str">
        <f t="shared" si="0"/>
        <v/>
      </c>
      <c r="F28" s="100"/>
      <c r="G28" s="13"/>
      <c r="H28" s="13"/>
      <c r="I28" s="13"/>
      <c r="J28" s="13"/>
      <c r="K28" s="13"/>
      <c r="L28" s="13"/>
      <c r="M28" s="1"/>
    </row>
    <row r="29" spans="1:13" ht="15" customHeight="1" x14ac:dyDescent="0.25">
      <c r="A29" s="21">
        <v>6032</v>
      </c>
      <c r="B29" s="19" t="s">
        <v>90</v>
      </c>
      <c r="C29" s="20"/>
      <c r="D29" s="17">
        <v>5.17</v>
      </c>
      <c r="E29" s="18" t="str">
        <f t="shared" si="0"/>
        <v/>
      </c>
      <c r="F29" s="100"/>
      <c r="G29" s="173" t="s">
        <v>6</v>
      </c>
      <c r="H29" s="174"/>
      <c r="I29" s="174"/>
      <c r="J29" s="159" t="s">
        <v>32</v>
      </c>
      <c r="K29" s="157" t="s">
        <v>34</v>
      </c>
      <c r="L29" s="155" t="s">
        <v>33</v>
      </c>
      <c r="M29" s="1"/>
    </row>
    <row r="30" spans="1:13" ht="15" customHeight="1" x14ac:dyDescent="0.25">
      <c r="A30" s="21">
        <v>6065</v>
      </c>
      <c r="B30" s="19" t="s">
        <v>91</v>
      </c>
      <c r="C30" s="20"/>
      <c r="D30" s="17">
        <v>5.9</v>
      </c>
      <c r="E30" s="18" t="str">
        <f t="shared" si="0"/>
        <v/>
      </c>
      <c r="F30" s="100"/>
      <c r="G30" s="175"/>
      <c r="H30" s="176"/>
      <c r="I30" s="176"/>
      <c r="J30" s="160"/>
      <c r="K30" s="158"/>
      <c r="L30" s="156"/>
      <c r="M30" s="1"/>
    </row>
    <row r="31" spans="1:13" ht="15.75" customHeight="1" x14ac:dyDescent="0.25">
      <c r="A31" s="21">
        <v>6001</v>
      </c>
      <c r="B31" s="19" t="s">
        <v>42</v>
      </c>
      <c r="C31" s="20"/>
      <c r="D31" s="17">
        <v>5.54</v>
      </c>
      <c r="E31" s="18" t="str">
        <f t="shared" si="0"/>
        <v/>
      </c>
      <c r="F31" s="100"/>
      <c r="G31" s="21">
        <v>7438</v>
      </c>
      <c r="H31" s="197" t="s">
        <v>63</v>
      </c>
      <c r="I31" s="198"/>
      <c r="J31" s="16"/>
      <c r="K31" s="17">
        <v>6.15</v>
      </c>
      <c r="L31" s="22" t="str">
        <f t="shared" ref="L31:L38" si="1">IF((J31)=0,"",(J31*K31))</f>
        <v/>
      </c>
      <c r="M31" s="1"/>
    </row>
    <row r="32" spans="1:13" ht="15.75" customHeight="1" x14ac:dyDescent="0.25">
      <c r="A32" s="21">
        <v>6114</v>
      </c>
      <c r="B32" s="19" t="s">
        <v>92</v>
      </c>
      <c r="C32" s="20"/>
      <c r="D32" s="17">
        <v>5.9</v>
      </c>
      <c r="E32" s="18" t="str">
        <f t="shared" si="0"/>
        <v/>
      </c>
      <c r="F32" s="100"/>
      <c r="G32" s="21">
        <v>7446</v>
      </c>
      <c r="H32" s="197" t="s">
        <v>64</v>
      </c>
      <c r="I32" s="198"/>
      <c r="J32" s="20"/>
      <c r="K32" s="17">
        <v>6.23</v>
      </c>
      <c r="L32" s="23" t="str">
        <f t="shared" si="1"/>
        <v/>
      </c>
      <c r="M32" s="1"/>
    </row>
    <row r="33" spans="1:13" ht="15.75" customHeight="1" x14ac:dyDescent="0.25">
      <c r="A33" s="21">
        <v>6085</v>
      </c>
      <c r="B33" s="19" t="s">
        <v>93</v>
      </c>
      <c r="C33" s="20"/>
      <c r="D33" s="17">
        <v>6.11</v>
      </c>
      <c r="E33" s="18" t="str">
        <f t="shared" si="0"/>
        <v/>
      </c>
      <c r="F33" s="100"/>
      <c r="G33" s="21">
        <v>7436</v>
      </c>
      <c r="H33" s="197" t="s">
        <v>65</v>
      </c>
      <c r="I33" s="198"/>
      <c r="J33" s="20"/>
      <c r="K33" s="17">
        <v>6.27</v>
      </c>
      <c r="L33" s="23" t="str">
        <f t="shared" si="1"/>
        <v/>
      </c>
      <c r="M33" s="1"/>
    </row>
    <row r="34" spans="1:13" ht="15.75" customHeight="1" x14ac:dyDescent="0.25">
      <c r="A34" s="21">
        <v>6134</v>
      </c>
      <c r="B34" s="19" t="s">
        <v>43</v>
      </c>
      <c r="C34" s="20"/>
      <c r="D34" s="17">
        <v>5.9</v>
      </c>
      <c r="E34" s="18" t="str">
        <f t="shared" si="0"/>
        <v/>
      </c>
      <c r="F34" s="100"/>
      <c r="G34" s="21">
        <v>7439</v>
      </c>
      <c r="H34" s="197" t="s">
        <v>76</v>
      </c>
      <c r="I34" s="198"/>
      <c r="J34" s="20"/>
      <c r="K34" s="17">
        <v>6.15</v>
      </c>
      <c r="L34" s="23" t="str">
        <f t="shared" si="1"/>
        <v/>
      </c>
      <c r="M34" s="1"/>
    </row>
    <row r="35" spans="1:13" ht="15.75" customHeight="1" x14ac:dyDescent="0.25">
      <c r="A35" s="21">
        <v>6172</v>
      </c>
      <c r="B35" s="19" t="s">
        <v>94</v>
      </c>
      <c r="C35" s="20"/>
      <c r="D35" s="17">
        <v>5.9</v>
      </c>
      <c r="E35" s="18" t="str">
        <f t="shared" si="0"/>
        <v/>
      </c>
      <c r="F35" s="100"/>
      <c r="G35" s="21">
        <v>7432</v>
      </c>
      <c r="H35" s="197" t="s">
        <v>66</v>
      </c>
      <c r="I35" s="198"/>
      <c r="J35" s="20"/>
      <c r="K35" s="17">
        <v>5.99</v>
      </c>
      <c r="L35" s="23" t="str">
        <f t="shared" si="1"/>
        <v/>
      </c>
      <c r="M35" s="1"/>
    </row>
    <row r="36" spans="1:13" ht="15.75" customHeight="1" x14ac:dyDescent="0.25">
      <c r="A36" s="21">
        <v>6104</v>
      </c>
      <c r="B36" s="19" t="s">
        <v>95</v>
      </c>
      <c r="C36" s="20"/>
      <c r="D36" s="17">
        <v>6.31</v>
      </c>
      <c r="E36" s="18" t="str">
        <f t="shared" si="0"/>
        <v/>
      </c>
      <c r="F36" s="100"/>
      <c r="G36" s="21">
        <v>7448</v>
      </c>
      <c r="H36" s="197" t="s">
        <v>67</v>
      </c>
      <c r="I36" s="198"/>
      <c r="J36" s="20"/>
      <c r="K36" s="17">
        <v>6.11</v>
      </c>
      <c r="L36" s="23" t="str">
        <f t="shared" si="1"/>
        <v/>
      </c>
      <c r="M36" s="1"/>
    </row>
    <row r="37" spans="1:13" ht="15.75" customHeight="1" x14ac:dyDescent="0.25">
      <c r="A37" s="21">
        <v>6040</v>
      </c>
      <c r="B37" s="19" t="s">
        <v>96</v>
      </c>
      <c r="C37" s="20"/>
      <c r="D37" s="17">
        <v>5.66</v>
      </c>
      <c r="E37" s="18" t="str">
        <f t="shared" si="0"/>
        <v/>
      </c>
      <c r="F37" s="100"/>
      <c r="G37" s="21">
        <v>7447</v>
      </c>
      <c r="H37" s="197" t="s">
        <v>86</v>
      </c>
      <c r="I37" s="198"/>
      <c r="J37" s="20"/>
      <c r="K37" s="17">
        <v>6.23</v>
      </c>
      <c r="L37" s="23" t="str">
        <f t="shared" si="1"/>
        <v/>
      </c>
      <c r="M37" s="1"/>
    </row>
    <row r="38" spans="1:13" ht="15.75" customHeight="1" x14ac:dyDescent="0.25">
      <c r="A38" s="21">
        <v>6020</v>
      </c>
      <c r="B38" s="19" t="s">
        <v>44</v>
      </c>
      <c r="C38" s="20"/>
      <c r="D38" s="17">
        <v>6.31</v>
      </c>
      <c r="E38" s="18" t="str">
        <f t="shared" si="0"/>
        <v/>
      </c>
      <c r="F38" s="100"/>
      <c r="G38" s="21">
        <v>7435</v>
      </c>
      <c r="H38" s="197" t="s">
        <v>68</v>
      </c>
      <c r="I38" s="198"/>
      <c r="J38" s="20"/>
      <c r="K38" s="17">
        <v>6.4</v>
      </c>
      <c r="L38" s="23" t="str">
        <f t="shared" si="1"/>
        <v/>
      </c>
      <c r="M38" s="1"/>
    </row>
    <row r="39" spans="1:13" ht="15.75" customHeight="1" x14ac:dyDescent="0.25">
      <c r="A39" s="21">
        <v>6035</v>
      </c>
      <c r="B39" s="24" t="s">
        <v>84</v>
      </c>
      <c r="C39" s="20"/>
      <c r="D39" s="17">
        <v>6.31</v>
      </c>
      <c r="E39" s="18" t="str">
        <f t="shared" si="0"/>
        <v/>
      </c>
      <c r="F39" s="100"/>
      <c r="G39" s="21">
        <v>7434</v>
      </c>
      <c r="H39" s="197" t="s">
        <v>87</v>
      </c>
      <c r="I39" s="198"/>
      <c r="J39" s="20"/>
      <c r="K39" s="17">
        <v>6.56</v>
      </c>
      <c r="L39" s="23" t="str">
        <f t="shared" ref="L39:L48" si="2">IF((J39)=0,"",(J39*K39))</f>
        <v/>
      </c>
      <c r="M39" s="1"/>
    </row>
    <row r="40" spans="1:13" ht="15.75" customHeight="1" x14ac:dyDescent="0.25">
      <c r="A40" s="21">
        <v>6135</v>
      </c>
      <c r="B40" s="19" t="s">
        <v>79</v>
      </c>
      <c r="C40" s="20"/>
      <c r="D40" s="17">
        <v>5.9</v>
      </c>
      <c r="E40" s="18" t="str">
        <f t="shared" si="0"/>
        <v/>
      </c>
      <c r="F40" s="100"/>
      <c r="G40" s="21">
        <v>7431</v>
      </c>
      <c r="H40" s="197" t="s">
        <v>69</v>
      </c>
      <c r="I40" s="198"/>
      <c r="J40" s="20"/>
      <c r="K40" s="17">
        <v>6.15</v>
      </c>
      <c r="L40" s="23" t="str">
        <f t="shared" si="2"/>
        <v/>
      </c>
      <c r="M40" s="1"/>
    </row>
    <row r="41" spans="1:13" ht="15.75" customHeight="1" x14ac:dyDescent="0.25">
      <c r="A41" s="21">
        <v>6003</v>
      </c>
      <c r="B41" s="19" t="s">
        <v>80</v>
      </c>
      <c r="C41" s="20"/>
      <c r="D41" s="17">
        <v>4.59</v>
      </c>
      <c r="E41" s="18" t="str">
        <f t="shared" si="0"/>
        <v/>
      </c>
      <c r="F41" s="100"/>
      <c r="G41" s="21">
        <v>7430</v>
      </c>
      <c r="H41" s="197" t="s">
        <v>70</v>
      </c>
      <c r="I41" s="198"/>
      <c r="J41" s="20"/>
      <c r="K41" s="17">
        <v>5.49</v>
      </c>
      <c r="L41" s="23" t="str">
        <f t="shared" si="2"/>
        <v/>
      </c>
      <c r="M41" s="1"/>
    </row>
    <row r="42" spans="1:13" ht="15.75" customHeight="1" x14ac:dyDescent="0.25">
      <c r="A42" s="21">
        <v>6081</v>
      </c>
      <c r="B42" s="19" t="s">
        <v>97</v>
      </c>
      <c r="C42" s="20"/>
      <c r="D42" s="17">
        <v>5.13</v>
      </c>
      <c r="E42" s="18" t="str">
        <f t="shared" si="0"/>
        <v/>
      </c>
      <c r="F42" s="100"/>
      <c r="G42" s="21">
        <v>7437</v>
      </c>
      <c r="H42" s="197" t="s">
        <v>71</v>
      </c>
      <c r="I42" s="198"/>
      <c r="J42" s="20"/>
      <c r="K42" s="17">
        <v>6.56</v>
      </c>
      <c r="L42" s="23" t="str">
        <f t="shared" si="2"/>
        <v/>
      </c>
      <c r="M42" s="1"/>
    </row>
    <row r="43" spans="1:13" ht="15.75" customHeight="1" x14ac:dyDescent="0.25">
      <c r="A43" s="21">
        <v>6133</v>
      </c>
      <c r="B43" s="19" t="s">
        <v>45</v>
      </c>
      <c r="C43" s="20"/>
      <c r="D43" s="17">
        <v>6.11</v>
      </c>
      <c r="E43" s="18" t="str">
        <f t="shared" si="0"/>
        <v/>
      </c>
      <c r="F43" s="100"/>
      <c r="G43" s="21">
        <v>7440</v>
      </c>
      <c r="H43" s="197" t="s">
        <v>72</v>
      </c>
      <c r="I43" s="198"/>
      <c r="J43" s="20"/>
      <c r="K43" s="17">
        <v>6.15</v>
      </c>
      <c r="L43" s="23" t="str">
        <f t="shared" si="2"/>
        <v/>
      </c>
      <c r="M43" s="1"/>
    </row>
    <row r="44" spans="1:13" ht="15.75" customHeight="1" x14ac:dyDescent="0.25">
      <c r="A44" s="21">
        <v>6028</v>
      </c>
      <c r="B44" s="19" t="s">
        <v>46</v>
      </c>
      <c r="C44" s="20"/>
      <c r="D44" s="17">
        <v>5.9</v>
      </c>
      <c r="E44" s="18" t="str">
        <f t="shared" si="0"/>
        <v/>
      </c>
      <c r="F44" s="100"/>
      <c r="G44" s="21">
        <v>7441</v>
      </c>
      <c r="H44" s="197" t="s">
        <v>73</v>
      </c>
      <c r="I44" s="198"/>
      <c r="J44" s="20"/>
      <c r="K44" s="17">
        <v>6.15</v>
      </c>
      <c r="L44" s="23" t="str">
        <f t="shared" si="2"/>
        <v/>
      </c>
      <c r="M44" s="1"/>
    </row>
    <row r="45" spans="1:13" ht="15.75" customHeight="1" x14ac:dyDescent="0.25">
      <c r="A45" s="21">
        <v>6031</v>
      </c>
      <c r="B45" s="19" t="s">
        <v>98</v>
      </c>
      <c r="C45" s="20"/>
      <c r="D45" s="17">
        <v>6.11</v>
      </c>
      <c r="E45" s="18" t="str">
        <f t="shared" si="0"/>
        <v/>
      </c>
      <c r="F45" s="100"/>
      <c r="G45" s="21">
        <v>7433</v>
      </c>
      <c r="H45" s="197" t="s">
        <v>77</v>
      </c>
      <c r="I45" s="198"/>
      <c r="J45" s="20"/>
      <c r="K45" s="17">
        <v>6.15</v>
      </c>
      <c r="L45" s="23" t="str">
        <f t="shared" si="2"/>
        <v/>
      </c>
      <c r="M45" s="99"/>
    </row>
    <row r="46" spans="1:13" ht="15.75" customHeight="1" x14ac:dyDescent="0.25">
      <c r="A46" s="21">
        <v>6140</v>
      </c>
      <c r="B46" s="19" t="s">
        <v>47</v>
      </c>
      <c r="C46" s="20"/>
      <c r="D46" s="17">
        <v>5.9</v>
      </c>
      <c r="E46" s="18" t="str">
        <f t="shared" si="0"/>
        <v/>
      </c>
      <c r="F46" s="100"/>
      <c r="G46" s="21">
        <v>7443</v>
      </c>
      <c r="H46" s="197" t="s">
        <v>85</v>
      </c>
      <c r="I46" s="198"/>
      <c r="J46" s="20"/>
      <c r="K46" s="17">
        <v>5.74</v>
      </c>
      <c r="L46" s="23" t="str">
        <f t="shared" si="2"/>
        <v/>
      </c>
      <c r="M46" s="99"/>
    </row>
    <row r="47" spans="1:13" ht="15.75" customHeight="1" x14ac:dyDescent="0.25">
      <c r="A47" s="21">
        <v>6166</v>
      </c>
      <c r="B47" s="19" t="s">
        <v>48</v>
      </c>
      <c r="C47" s="20"/>
      <c r="D47" s="17">
        <v>6.31</v>
      </c>
      <c r="E47" s="18" t="str">
        <f t="shared" si="0"/>
        <v/>
      </c>
      <c r="F47" s="100"/>
      <c r="G47" s="21">
        <v>7444</v>
      </c>
      <c r="H47" s="197" t="s">
        <v>74</v>
      </c>
      <c r="I47" s="198"/>
      <c r="J47" s="20"/>
      <c r="K47" s="17">
        <v>6.23</v>
      </c>
      <c r="L47" s="23" t="str">
        <f t="shared" si="2"/>
        <v/>
      </c>
      <c r="M47" s="99"/>
    </row>
    <row r="48" spans="1:13" ht="15.75" customHeight="1" thickBot="1" x14ac:dyDescent="0.3">
      <c r="A48" s="21">
        <v>6061</v>
      </c>
      <c r="B48" s="19" t="s">
        <v>99</v>
      </c>
      <c r="C48" s="20"/>
      <c r="D48" s="17">
        <v>5.9</v>
      </c>
      <c r="E48" s="18" t="str">
        <f t="shared" si="0"/>
        <v/>
      </c>
      <c r="F48" s="100"/>
      <c r="G48" s="25">
        <v>7442</v>
      </c>
      <c r="H48" s="201" t="s">
        <v>75</v>
      </c>
      <c r="I48" s="202"/>
      <c r="J48" s="26"/>
      <c r="K48" s="27">
        <v>6.15</v>
      </c>
      <c r="L48" s="28" t="str">
        <f t="shared" si="2"/>
        <v/>
      </c>
      <c r="M48" s="99"/>
    </row>
    <row r="49" spans="1:13" ht="15.75" customHeight="1" x14ac:dyDescent="0.25">
      <c r="A49" s="21">
        <v>6010</v>
      </c>
      <c r="B49" s="19" t="s">
        <v>49</v>
      </c>
      <c r="C49" s="20"/>
      <c r="D49" s="17">
        <v>5.9</v>
      </c>
      <c r="E49" s="18" t="str">
        <f t="shared" si="0"/>
        <v/>
      </c>
      <c r="F49" s="100"/>
      <c r="G49" s="29"/>
      <c r="H49" s="29"/>
      <c r="I49" s="29"/>
      <c r="J49" s="29"/>
      <c r="K49" s="29"/>
      <c r="L49" s="29"/>
      <c r="M49" s="99"/>
    </row>
    <row r="50" spans="1:13" ht="15.75" customHeight="1" x14ac:dyDescent="0.25">
      <c r="A50" s="21">
        <v>6136</v>
      </c>
      <c r="B50" s="19" t="s">
        <v>100</v>
      </c>
      <c r="C50" s="20"/>
      <c r="D50" s="17">
        <v>5.9</v>
      </c>
      <c r="E50" s="18" t="str">
        <f t="shared" si="0"/>
        <v/>
      </c>
      <c r="F50" s="100"/>
      <c r="G50" s="29"/>
      <c r="H50" s="29"/>
      <c r="I50" s="29"/>
      <c r="J50" s="29"/>
      <c r="K50" s="29"/>
      <c r="L50" s="29"/>
      <c r="M50" s="99"/>
    </row>
    <row r="51" spans="1:13" ht="15.75" customHeight="1" thickBot="1" x14ac:dyDescent="0.3">
      <c r="A51" s="21">
        <v>6099</v>
      </c>
      <c r="B51" s="19" t="s">
        <v>50</v>
      </c>
      <c r="C51" s="20"/>
      <c r="D51" s="17">
        <v>5.9</v>
      </c>
      <c r="E51" s="18" t="str">
        <f t="shared" si="0"/>
        <v/>
      </c>
      <c r="F51" s="100"/>
      <c r="G51" s="29"/>
      <c r="H51" s="29"/>
      <c r="I51" s="29"/>
      <c r="J51" s="29"/>
      <c r="K51" s="29"/>
      <c r="L51" s="29"/>
      <c r="M51" s="99"/>
    </row>
    <row r="52" spans="1:13" ht="15.75" x14ac:dyDescent="0.25">
      <c r="A52" s="21">
        <v>6058</v>
      </c>
      <c r="B52" s="19" t="s">
        <v>101</v>
      </c>
      <c r="C52" s="20"/>
      <c r="D52" s="17">
        <v>4.59</v>
      </c>
      <c r="E52" s="18" t="str">
        <f t="shared" si="0"/>
        <v/>
      </c>
      <c r="F52" s="100"/>
      <c r="G52" s="203" t="s">
        <v>144</v>
      </c>
      <c r="H52" s="204"/>
      <c r="I52" s="205"/>
      <c r="J52" s="165" t="s">
        <v>32</v>
      </c>
      <c r="K52" s="163" t="s">
        <v>34</v>
      </c>
      <c r="L52" s="161" t="s">
        <v>33</v>
      </c>
      <c r="M52" s="99"/>
    </row>
    <row r="53" spans="1:13" ht="16.5" customHeight="1" x14ac:dyDescent="0.25">
      <c r="A53" s="21">
        <v>6005</v>
      </c>
      <c r="B53" s="19" t="s">
        <v>102</v>
      </c>
      <c r="C53" s="20"/>
      <c r="D53" s="17">
        <v>5.08</v>
      </c>
      <c r="E53" s="18" t="str">
        <f t="shared" si="0"/>
        <v/>
      </c>
      <c r="F53" s="100"/>
      <c r="G53" s="206"/>
      <c r="H53" s="207"/>
      <c r="I53" s="208"/>
      <c r="J53" s="166"/>
      <c r="K53" s="164"/>
      <c r="L53" s="162"/>
      <c r="M53" s="99"/>
    </row>
    <row r="54" spans="1:13" ht="15.75" customHeight="1" x14ac:dyDescent="0.25">
      <c r="A54" s="21">
        <v>6004</v>
      </c>
      <c r="B54" s="30" t="s">
        <v>103</v>
      </c>
      <c r="C54" s="20"/>
      <c r="D54" s="17">
        <v>4.59</v>
      </c>
      <c r="E54" s="18" t="str">
        <f t="shared" si="0"/>
        <v/>
      </c>
      <c r="F54" s="100"/>
      <c r="G54" s="21">
        <v>6044</v>
      </c>
      <c r="H54" s="145" t="s">
        <v>126</v>
      </c>
      <c r="I54" s="145"/>
      <c r="J54" s="20"/>
      <c r="K54" s="17">
        <v>5</v>
      </c>
      <c r="L54" s="23" t="str">
        <f>IF((J54)=0,"",(J54*K54))</f>
        <v/>
      </c>
      <c r="M54" s="99"/>
    </row>
    <row r="55" spans="1:13" ht="15.75" customHeight="1" x14ac:dyDescent="0.25">
      <c r="A55" s="21">
        <v>6118</v>
      </c>
      <c r="B55" s="19" t="s">
        <v>51</v>
      </c>
      <c r="C55" s="20"/>
      <c r="D55" s="17">
        <v>6.31</v>
      </c>
      <c r="E55" s="18" t="str">
        <f t="shared" si="0"/>
        <v/>
      </c>
      <c r="F55" s="100"/>
      <c r="G55" s="21">
        <v>6041</v>
      </c>
      <c r="H55" s="145" t="s">
        <v>127</v>
      </c>
      <c r="I55" s="145"/>
      <c r="J55" s="20"/>
      <c r="K55" s="17">
        <v>5</v>
      </c>
      <c r="L55" s="23" t="str">
        <f>IF((J55)=0,"",(J55*K55))</f>
        <v/>
      </c>
      <c r="M55" s="99"/>
    </row>
    <row r="56" spans="1:13" ht="15.75" customHeight="1" x14ac:dyDescent="0.25">
      <c r="A56" s="21">
        <v>6070</v>
      </c>
      <c r="B56" s="19" t="s">
        <v>52</v>
      </c>
      <c r="C56" s="20"/>
      <c r="D56" s="17">
        <v>5.9</v>
      </c>
      <c r="E56" s="18" t="str">
        <f t="shared" si="0"/>
        <v/>
      </c>
      <c r="F56" s="100"/>
      <c r="G56" s="21">
        <v>6043</v>
      </c>
      <c r="H56" s="200" t="s">
        <v>134</v>
      </c>
      <c r="I56" s="200"/>
      <c r="J56" s="20"/>
      <c r="K56" s="17">
        <v>5</v>
      </c>
      <c r="L56" s="23" t="str">
        <f>IF((J56)=0,"",(J56*K56))</f>
        <v/>
      </c>
      <c r="M56" s="99"/>
    </row>
    <row r="57" spans="1:13" ht="15.75" customHeight="1" x14ac:dyDescent="0.25">
      <c r="A57" s="21">
        <v>6022</v>
      </c>
      <c r="B57" s="19" t="s">
        <v>81</v>
      </c>
      <c r="C57" s="20"/>
      <c r="D57" s="17">
        <v>6.52</v>
      </c>
      <c r="E57" s="18" t="str">
        <f t="shared" si="0"/>
        <v/>
      </c>
      <c r="F57" s="100"/>
      <c r="G57" s="21">
        <v>6051</v>
      </c>
      <c r="H57" s="145" t="s">
        <v>128</v>
      </c>
      <c r="I57" s="145"/>
      <c r="J57" s="20"/>
      <c r="K57" s="17">
        <v>5</v>
      </c>
      <c r="L57" s="23" t="str">
        <f>IF((J57)=0,"",(J57*K57))</f>
        <v/>
      </c>
      <c r="M57" s="99"/>
    </row>
    <row r="58" spans="1:13" ht="15.75" customHeight="1" thickBot="1" x14ac:dyDescent="0.3">
      <c r="A58" s="21">
        <v>6021</v>
      </c>
      <c r="B58" s="19" t="s">
        <v>53</v>
      </c>
      <c r="C58" s="20"/>
      <c r="D58" s="17">
        <v>6.44</v>
      </c>
      <c r="E58" s="18" t="str">
        <f t="shared" si="0"/>
        <v/>
      </c>
      <c r="F58" s="100"/>
      <c r="G58" s="31">
        <v>6042</v>
      </c>
      <c r="H58" s="199" t="s">
        <v>125</v>
      </c>
      <c r="I58" s="199"/>
      <c r="J58" s="32"/>
      <c r="K58" s="33">
        <v>5</v>
      </c>
      <c r="L58" s="34" t="str">
        <f>IF((J58)=0,"",(J58*K58))</f>
        <v/>
      </c>
      <c r="M58" s="99"/>
    </row>
    <row r="59" spans="1:13" ht="16.5" thickBot="1" x14ac:dyDescent="0.3">
      <c r="A59" s="21">
        <v>6101</v>
      </c>
      <c r="B59" s="19" t="s">
        <v>54</v>
      </c>
      <c r="C59" s="20"/>
      <c r="D59" s="17">
        <v>5.9</v>
      </c>
      <c r="E59" s="18" t="str">
        <f t="shared" si="0"/>
        <v/>
      </c>
      <c r="F59" s="100"/>
      <c r="G59" s="124" t="s">
        <v>17</v>
      </c>
      <c r="H59" s="128"/>
      <c r="I59" s="125"/>
      <c r="J59" s="35">
        <f>SUM(J31:J58)</f>
        <v>0</v>
      </c>
      <c r="K59" s="36"/>
      <c r="L59" s="37">
        <f>SUM(L31:L58)</f>
        <v>0</v>
      </c>
      <c r="M59" s="99"/>
    </row>
    <row r="60" spans="1:13" ht="15.75" x14ac:dyDescent="0.25">
      <c r="A60" s="21">
        <v>6083</v>
      </c>
      <c r="B60" s="19" t="s">
        <v>55</v>
      </c>
      <c r="C60" s="20"/>
      <c r="D60" s="17">
        <v>5.9</v>
      </c>
      <c r="E60" s="18" t="str">
        <f t="shared" si="0"/>
        <v/>
      </c>
      <c r="F60" s="100"/>
      <c r="G60" s="148" t="s">
        <v>20</v>
      </c>
      <c r="H60" s="148"/>
      <c r="I60" s="148"/>
      <c r="J60" s="148"/>
      <c r="K60" s="148"/>
      <c r="L60" s="148"/>
      <c r="M60" s="99"/>
    </row>
    <row r="61" spans="1:13" ht="15.75" x14ac:dyDescent="0.25">
      <c r="A61" s="21">
        <v>6016</v>
      </c>
      <c r="B61" s="19" t="s">
        <v>104</v>
      </c>
      <c r="C61" s="20"/>
      <c r="D61" s="17">
        <v>5.9</v>
      </c>
      <c r="E61" s="18" t="str">
        <f t="shared" si="0"/>
        <v/>
      </c>
      <c r="F61" s="100"/>
      <c r="G61" s="29"/>
      <c r="H61" s="29"/>
      <c r="I61" s="29"/>
      <c r="J61" s="29"/>
      <c r="K61" s="29"/>
      <c r="L61" s="29"/>
      <c r="M61" s="99"/>
    </row>
    <row r="62" spans="1:13" ht="15.75" x14ac:dyDescent="0.25">
      <c r="A62" s="21">
        <v>6009</v>
      </c>
      <c r="B62" s="19" t="s">
        <v>56</v>
      </c>
      <c r="C62" s="20"/>
      <c r="D62" s="17">
        <v>5.08</v>
      </c>
      <c r="E62" s="18" t="str">
        <f t="shared" si="0"/>
        <v/>
      </c>
      <c r="F62" s="100"/>
      <c r="G62" s="29"/>
      <c r="H62" s="29"/>
      <c r="I62" s="29"/>
      <c r="J62" s="29"/>
      <c r="K62" s="29"/>
      <c r="L62" s="29"/>
      <c r="M62" s="99"/>
    </row>
    <row r="63" spans="1:13" ht="16.5" thickBot="1" x14ac:dyDescent="0.3">
      <c r="A63" s="21">
        <v>6012</v>
      </c>
      <c r="B63" s="19" t="s">
        <v>57</v>
      </c>
      <c r="C63" s="20"/>
      <c r="D63" s="17">
        <v>5.17</v>
      </c>
      <c r="E63" s="18" t="str">
        <f t="shared" si="0"/>
        <v/>
      </c>
      <c r="F63" s="39"/>
      <c r="G63" s="29"/>
      <c r="H63" s="29"/>
      <c r="I63" s="29"/>
      <c r="J63" s="29"/>
      <c r="K63" s="29"/>
      <c r="L63" s="29"/>
      <c r="M63" s="99"/>
    </row>
    <row r="64" spans="1:13" ht="15.75" customHeight="1" x14ac:dyDescent="0.25">
      <c r="A64" s="21">
        <v>6014</v>
      </c>
      <c r="B64" s="19" t="s">
        <v>105</v>
      </c>
      <c r="C64" s="20"/>
      <c r="D64" s="17">
        <v>5.58</v>
      </c>
      <c r="E64" s="18" t="str">
        <f t="shared" si="0"/>
        <v/>
      </c>
      <c r="F64" s="39"/>
      <c r="G64" s="131">
        <v>951</v>
      </c>
      <c r="H64" s="133" t="s">
        <v>135</v>
      </c>
      <c r="I64" s="133"/>
      <c r="J64" s="149"/>
      <c r="K64" s="153">
        <v>6.6</v>
      </c>
      <c r="L64" s="151">
        <f>IF((J64)="",0,(J64*K64))</f>
        <v>0</v>
      </c>
      <c r="M64" s="99"/>
    </row>
    <row r="65" spans="1:13" ht="16.5" customHeight="1" thickBot="1" x14ac:dyDescent="0.3">
      <c r="A65" s="21">
        <v>6026</v>
      </c>
      <c r="B65" s="19" t="s">
        <v>58</v>
      </c>
      <c r="C65" s="20"/>
      <c r="D65" s="17">
        <v>6.11</v>
      </c>
      <c r="E65" s="18" t="str">
        <f t="shared" si="0"/>
        <v/>
      </c>
      <c r="F65" s="39"/>
      <c r="G65" s="132"/>
      <c r="H65" s="134"/>
      <c r="I65" s="134"/>
      <c r="J65" s="150"/>
      <c r="K65" s="154"/>
      <c r="L65" s="152"/>
      <c r="M65" s="99"/>
    </row>
    <row r="66" spans="1:13" ht="15.75" x14ac:dyDescent="0.25">
      <c r="A66" s="21">
        <v>6069</v>
      </c>
      <c r="B66" s="30" t="s">
        <v>83</v>
      </c>
      <c r="C66" s="20"/>
      <c r="D66" s="17">
        <v>5.9</v>
      </c>
      <c r="E66" s="18" t="str">
        <f t="shared" si="0"/>
        <v/>
      </c>
      <c r="F66" s="39"/>
      <c r="G66" s="29"/>
      <c r="H66" s="29"/>
      <c r="I66" s="29"/>
      <c r="J66" s="29"/>
      <c r="K66" s="29"/>
      <c r="L66" s="29"/>
      <c r="M66" s="99"/>
    </row>
    <row r="67" spans="1:13" ht="15.75" x14ac:dyDescent="0.25">
      <c r="A67" s="21">
        <v>6095</v>
      </c>
      <c r="B67" s="19" t="s">
        <v>82</v>
      </c>
      <c r="C67" s="20"/>
      <c r="D67" s="17">
        <v>5.9</v>
      </c>
      <c r="E67" s="18" t="str">
        <f t="shared" si="0"/>
        <v/>
      </c>
      <c r="F67" s="39"/>
      <c r="G67" s="29"/>
      <c r="H67" s="29"/>
      <c r="I67" s="29"/>
      <c r="J67" s="29"/>
      <c r="K67" s="29"/>
      <c r="L67" s="29"/>
      <c r="M67" s="99"/>
    </row>
    <row r="68" spans="1:13" ht="15.75" x14ac:dyDescent="0.25">
      <c r="A68" s="21">
        <v>6027</v>
      </c>
      <c r="B68" s="19" t="s">
        <v>106</v>
      </c>
      <c r="C68" s="20"/>
      <c r="D68" s="17">
        <v>5.9</v>
      </c>
      <c r="E68" s="18" t="str">
        <f t="shared" si="0"/>
        <v/>
      </c>
      <c r="F68" s="39"/>
      <c r="G68" s="29"/>
      <c r="H68" s="29"/>
      <c r="I68" s="29"/>
      <c r="J68" s="29"/>
      <c r="K68" s="29"/>
      <c r="L68" s="29"/>
      <c r="M68" s="99"/>
    </row>
    <row r="69" spans="1:13" ht="15.75" x14ac:dyDescent="0.25">
      <c r="A69" s="21">
        <v>6111</v>
      </c>
      <c r="B69" s="19" t="s">
        <v>107</v>
      </c>
      <c r="C69" s="20"/>
      <c r="D69" s="17">
        <v>5.9</v>
      </c>
      <c r="E69" s="18" t="str">
        <f t="shared" si="0"/>
        <v/>
      </c>
      <c r="F69" s="39"/>
      <c r="G69" s="29"/>
      <c r="H69" s="29"/>
      <c r="I69" s="29"/>
      <c r="J69" s="29"/>
      <c r="K69" s="29"/>
      <c r="L69" s="29"/>
      <c r="M69" s="99"/>
    </row>
    <row r="70" spans="1:13" ht="15.75" x14ac:dyDescent="0.25">
      <c r="A70" s="21">
        <v>6071</v>
      </c>
      <c r="B70" s="19" t="s">
        <v>59</v>
      </c>
      <c r="C70" s="20"/>
      <c r="D70" s="17">
        <v>5.9</v>
      </c>
      <c r="E70" s="18" t="str">
        <f t="shared" si="0"/>
        <v/>
      </c>
      <c r="F70" s="39"/>
      <c r="G70" s="29"/>
      <c r="H70" s="29"/>
      <c r="I70" s="29"/>
      <c r="J70" s="29"/>
      <c r="K70" s="29"/>
      <c r="L70" s="29"/>
      <c r="M70" s="99"/>
    </row>
    <row r="71" spans="1:13" ht="15.75" x14ac:dyDescent="0.25">
      <c r="A71" s="21">
        <v>6096</v>
      </c>
      <c r="B71" s="19" t="s">
        <v>108</v>
      </c>
      <c r="C71" s="20"/>
      <c r="D71" s="17">
        <v>5.17</v>
      </c>
      <c r="E71" s="18" t="str">
        <f t="shared" si="0"/>
        <v/>
      </c>
      <c r="F71" s="39"/>
      <c r="G71" s="29"/>
      <c r="H71" s="29"/>
      <c r="I71" s="29"/>
      <c r="J71" s="29"/>
      <c r="K71" s="29"/>
      <c r="L71" s="29"/>
      <c r="M71" s="99"/>
    </row>
    <row r="72" spans="1:13" ht="31.5" x14ac:dyDescent="0.25">
      <c r="A72" s="117">
        <v>6033</v>
      </c>
      <c r="B72" s="118" t="s">
        <v>142</v>
      </c>
      <c r="C72" s="20"/>
      <c r="D72" s="17">
        <v>5.9</v>
      </c>
      <c r="E72" s="18" t="str">
        <f t="shared" si="0"/>
        <v/>
      </c>
      <c r="F72" s="39"/>
      <c r="G72" s="29"/>
      <c r="H72" s="29"/>
      <c r="I72" s="29"/>
      <c r="J72" s="29"/>
      <c r="K72" s="29"/>
      <c r="L72" s="29"/>
      <c r="M72" s="99"/>
    </row>
    <row r="73" spans="1:13" ht="15.75" customHeight="1" x14ac:dyDescent="0.25">
      <c r="A73" s="21">
        <v>6087</v>
      </c>
      <c r="B73" s="19" t="s">
        <v>60</v>
      </c>
      <c r="C73" s="20"/>
      <c r="D73" s="17">
        <v>6.44</v>
      </c>
      <c r="E73" s="18" t="str">
        <f t="shared" si="0"/>
        <v/>
      </c>
      <c r="F73" s="39"/>
      <c r="G73" s="29"/>
      <c r="H73" s="29"/>
      <c r="I73" s="29"/>
      <c r="J73" s="29"/>
      <c r="K73" s="29"/>
      <c r="L73" s="29"/>
      <c r="M73" s="99"/>
    </row>
    <row r="74" spans="1:13" ht="15.75" x14ac:dyDescent="0.25">
      <c r="A74" s="21">
        <v>6088</v>
      </c>
      <c r="B74" s="19" t="s">
        <v>61</v>
      </c>
      <c r="C74" s="20"/>
      <c r="D74" s="17">
        <v>5.9</v>
      </c>
      <c r="E74" s="18" t="str">
        <f t="shared" si="0"/>
        <v/>
      </c>
      <c r="F74" s="39"/>
      <c r="G74" s="29"/>
      <c r="H74" s="29"/>
      <c r="I74" s="29"/>
      <c r="J74" s="29"/>
      <c r="K74" s="29"/>
      <c r="L74" s="29"/>
      <c r="M74" s="99"/>
    </row>
    <row r="75" spans="1:13" ht="16.5" thickBot="1" x14ac:dyDescent="0.3">
      <c r="A75" s="21">
        <v>6023</v>
      </c>
      <c r="B75" s="38" t="s">
        <v>62</v>
      </c>
      <c r="C75" s="26"/>
      <c r="D75" s="17">
        <v>5.9</v>
      </c>
      <c r="E75" s="18" t="str">
        <f t="shared" si="0"/>
        <v/>
      </c>
      <c r="F75" s="39"/>
      <c r="G75" s="29"/>
      <c r="H75" s="29"/>
      <c r="I75" s="29"/>
      <c r="J75" s="29"/>
      <c r="K75" s="29"/>
      <c r="L75" s="29"/>
      <c r="M75" s="99"/>
    </row>
    <row r="76" spans="1:13" ht="16.5" thickBot="1" x14ac:dyDescent="0.3">
      <c r="A76" s="124" t="s">
        <v>7</v>
      </c>
      <c r="B76" s="125"/>
      <c r="C76" s="35">
        <f>SUM(C19:C75)</f>
        <v>0</v>
      </c>
      <c r="D76" s="36"/>
      <c r="E76" s="37">
        <f>SUM(E19:E75)</f>
        <v>0</v>
      </c>
      <c r="F76" s="39"/>
      <c r="G76" s="29"/>
      <c r="H76" s="29"/>
      <c r="I76" s="29"/>
      <c r="J76" s="29"/>
      <c r="K76" s="29"/>
      <c r="L76" s="29"/>
      <c r="M76" s="99"/>
    </row>
    <row r="77" spans="1:13" x14ac:dyDescent="0.25">
      <c r="A77" s="29"/>
      <c r="B77" s="29"/>
      <c r="C77" s="29"/>
      <c r="D77" s="29"/>
      <c r="E77" s="29"/>
      <c r="F77" s="39"/>
      <c r="G77" s="29"/>
      <c r="H77" s="29"/>
      <c r="I77" s="29"/>
      <c r="J77" s="29"/>
      <c r="K77" s="29"/>
      <c r="L77" s="29"/>
      <c r="M77" s="99"/>
    </row>
    <row r="78" spans="1:13" x14ac:dyDescent="0.25">
      <c r="A78" s="29"/>
      <c r="B78" s="29"/>
      <c r="C78" s="29"/>
      <c r="D78" s="29"/>
      <c r="E78" s="29"/>
      <c r="F78" s="39"/>
      <c r="G78" s="29"/>
      <c r="H78" s="29"/>
      <c r="I78" s="29"/>
      <c r="J78" s="29"/>
      <c r="K78" s="29"/>
      <c r="L78" s="29"/>
      <c r="M78" s="99"/>
    </row>
    <row r="79" spans="1:13" x14ac:dyDescent="0.25">
      <c r="A79" s="29"/>
      <c r="B79" s="29"/>
      <c r="C79" s="29"/>
      <c r="D79" s="29"/>
      <c r="E79" s="29"/>
      <c r="F79" s="39"/>
      <c r="G79" s="29"/>
      <c r="H79" s="29"/>
      <c r="I79" s="29"/>
      <c r="J79" s="29"/>
      <c r="K79" s="29"/>
      <c r="L79" s="29"/>
      <c r="M79" s="99"/>
    </row>
    <row r="80" spans="1:13" ht="15.75" thickBot="1" x14ac:dyDescent="0.3">
      <c r="A80" s="39"/>
      <c r="B80" s="39"/>
      <c r="C80" s="39"/>
      <c r="D80" s="102"/>
      <c r="E80" s="102"/>
      <c r="F80" s="39"/>
      <c r="G80" s="29"/>
      <c r="H80" s="29"/>
      <c r="I80" s="29"/>
      <c r="J80" s="29"/>
      <c r="K80" s="29"/>
      <c r="L80" s="29"/>
      <c r="M80" s="99"/>
    </row>
    <row r="81" spans="1:13" ht="15.75" x14ac:dyDescent="0.25">
      <c r="A81" s="126" t="s">
        <v>136</v>
      </c>
      <c r="B81" s="127"/>
      <c r="C81" s="40" t="s">
        <v>31</v>
      </c>
      <c r="D81" s="41" t="s">
        <v>34</v>
      </c>
      <c r="E81" s="42" t="s">
        <v>33</v>
      </c>
      <c r="F81" s="39"/>
      <c r="G81" s="39"/>
      <c r="H81" s="39"/>
      <c r="I81" s="39"/>
      <c r="J81" s="39"/>
      <c r="K81" s="39"/>
      <c r="L81" s="103"/>
      <c r="M81" s="5"/>
    </row>
    <row r="82" spans="1:13" ht="15.75" customHeight="1" x14ac:dyDescent="0.25">
      <c r="A82" s="21">
        <v>6155</v>
      </c>
      <c r="B82" s="114" t="s">
        <v>109</v>
      </c>
      <c r="C82" s="16"/>
      <c r="D82" s="17">
        <v>12.1</v>
      </c>
      <c r="E82" s="22" t="str">
        <f>IF((C82)=0,"",(C82*D82))</f>
        <v/>
      </c>
      <c r="F82" s="29"/>
      <c r="G82" s="39"/>
      <c r="H82" s="39"/>
      <c r="I82" s="39"/>
      <c r="J82" s="39"/>
      <c r="K82" s="39"/>
      <c r="L82" s="103"/>
      <c r="M82" s="5"/>
    </row>
    <row r="83" spans="1:13" ht="15.75" x14ac:dyDescent="0.25">
      <c r="A83" s="21">
        <v>6149</v>
      </c>
      <c r="B83" s="114" t="s">
        <v>110</v>
      </c>
      <c r="C83" s="16"/>
      <c r="D83" s="17">
        <v>12.1</v>
      </c>
      <c r="E83" s="22" t="str">
        <f>IF((C83)=0,"",(C83*D83))</f>
        <v/>
      </c>
      <c r="F83" s="29"/>
      <c r="G83" s="39"/>
      <c r="H83" s="39"/>
      <c r="I83" s="39"/>
      <c r="J83" s="39"/>
      <c r="K83" s="39"/>
      <c r="L83" s="103"/>
      <c r="M83" s="5"/>
    </row>
    <row r="84" spans="1:13" ht="15.75" x14ac:dyDescent="0.25">
      <c r="A84" s="21">
        <v>6152</v>
      </c>
      <c r="B84" s="114" t="s">
        <v>111</v>
      </c>
      <c r="C84" s="16"/>
      <c r="D84" s="17">
        <v>12.1</v>
      </c>
      <c r="E84" s="22" t="str">
        <f t="shared" ref="E84:E89" si="3">IF((C84)=0,"",(C84*D84))</f>
        <v/>
      </c>
      <c r="F84" s="29"/>
      <c r="G84" s="39"/>
      <c r="H84" s="39"/>
      <c r="I84" s="39"/>
      <c r="J84" s="39"/>
      <c r="K84" s="39"/>
      <c r="L84" s="103"/>
      <c r="M84" s="5"/>
    </row>
    <row r="85" spans="1:13" ht="15.75" x14ac:dyDescent="0.25">
      <c r="A85" s="21">
        <v>6148</v>
      </c>
      <c r="B85" s="114" t="s">
        <v>112</v>
      </c>
      <c r="C85" s="20"/>
      <c r="D85" s="17">
        <v>12.1</v>
      </c>
      <c r="E85" s="22" t="str">
        <f t="shared" si="3"/>
        <v/>
      </c>
      <c r="F85" s="29"/>
      <c r="G85" s="39"/>
      <c r="H85" s="39"/>
      <c r="I85" s="39"/>
      <c r="J85" s="39"/>
      <c r="K85" s="39"/>
      <c r="L85" s="103"/>
      <c r="M85" s="5"/>
    </row>
    <row r="86" spans="1:13" ht="15.75" x14ac:dyDescent="0.25">
      <c r="A86" s="21">
        <v>6150</v>
      </c>
      <c r="B86" s="114" t="s">
        <v>113</v>
      </c>
      <c r="C86" s="16"/>
      <c r="D86" s="17">
        <v>12.1</v>
      </c>
      <c r="E86" s="22" t="str">
        <f t="shared" si="3"/>
        <v/>
      </c>
      <c r="F86" s="29"/>
      <c r="G86" s="29"/>
      <c r="H86" s="29"/>
      <c r="I86" s="29"/>
      <c r="J86" s="29"/>
      <c r="K86" s="29"/>
      <c r="L86" s="29"/>
      <c r="M86" s="4"/>
    </row>
    <row r="87" spans="1:13" ht="15.75" x14ac:dyDescent="0.25">
      <c r="A87" s="21">
        <v>6142</v>
      </c>
      <c r="B87" s="114" t="s">
        <v>114</v>
      </c>
      <c r="C87" s="16"/>
      <c r="D87" s="17">
        <v>12.1</v>
      </c>
      <c r="E87" s="22" t="str">
        <f t="shared" si="3"/>
        <v/>
      </c>
      <c r="F87" s="29"/>
      <c r="G87" s="29"/>
      <c r="H87" s="29"/>
      <c r="I87" s="29"/>
      <c r="J87" s="29"/>
      <c r="K87" s="29"/>
      <c r="L87" s="29"/>
      <c r="M87" s="4"/>
    </row>
    <row r="88" spans="1:13" ht="15.75" x14ac:dyDescent="0.25">
      <c r="A88" s="21">
        <v>6143</v>
      </c>
      <c r="B88" s="114" t="s">
        <v>115</v>
      </c>
      <c r="C88" s="16"/>
      <c r="D88" s="17">
        <v>12.1</v>
      </c>
      <c r="E88" s="22" t="str">
        <f t="shared" si="3"/>
        <v/>
      </c>
      <c r="F88" s="29"/>
      <c r="G88" s="29"/>
      <c r="H88" s="29"/>
      <c r="I88" s="29"/>
      <c r="J88" s="29"/>
      <c r="K88" s="29"/>
      <c r="L88" s="29"/>
      <c r="M88" s="4"/>
    </row>
    <row r="89" spans="1:13" ht="16.5" thickBot="1" x14ac:dyDescent="0.3">
      <c r="A89" s="25">
        <v>6144</v>
      </c>
      <c r="B89" s="115" t="s">
        <v>116</v>
      </c>
      <c r="C89" s="43"/>
      <c r="D89" s="27">
        <v>12.1</v>
      </c>
      <c r="E89" s="44" t="str">
        <f t="shared" si="3"/>
        <v/>
      </c>
      <c r="F89" s="29"/>
      <c r="G89" s="29"/>
      <c r="H89" s="29"/>
      <c r="I89" s="29"/>
      <c r="J89" s="29"/>
      <c r="K89" s="29"/>
      <c r="L89" s="29"/>
      <c r="M89" s="4"/>
    </row>
    <row r="90" spans="1:13" ht="15.75" x14ac:dyDescent="0.25">
      <c r="A90" s="53"/>
      <c r="B90" s="104"/>
      <c r="C90" s="105"/>
      <c r="D90" s="106"/>
      <c r="E90" s="106"/>
      <c r="F90" s="29"/>
      <c r="G90" s="217" t="s">
        <v>13</v>
      </c>
      <c r="H90" s="218"/>
      <c r="I90" s="219"/>
      <c r="J90" s="50" t="s">
        <v>32</v>
      </c>
      <c r="K90" s="51" t="s">
        <v>34</v>
      </c>
      <c r="L90" s="52" t="s">
        <v>33</v>
      </c>
      <c r="M90" s="4"/>
    </row>
    <row r="91" spans="1:13" ht="15.75" x14ac:dyDescent="0.25">
      <c r="A91" s="45"/>
      <c r="B91" s="46"/>
      <c r="C91" s="47"/>
      <c r="D91" s="48"/>
      <c r="E91" s="49"/>
      <c r="F91" s="29"/>
      <c r="G91" s="21">
        <v>52</v>
      </c>
      <c r="H91" s="141" t="s">
        <v>117</v>
      </c>
      <c r="I91" s="142"/>
      <c r="J91" s="55"/>
      <c r="K91" s="17">
        <v>20.91</v>
      </c>
      <c r="L91" s="56" t="str">
        <f t="shared" ref="L91:L99" si="4">IF((J91)=0,"",(J91*K91))</f>
        <v/>
      </c>
      <c r="M91" s="4"/>
    </row>
    <row r="92" spans="1:13" ht="15.75" customHeight="1" x14ac:dyDescent="0.25">
      <c r="A92" s="53"/>
      <c r="B92" s="54"/>
      <c r="C92" s="105"/>
      <c r="D92" s="106"/>
      <c r="E92" s="106"/>
      <c r="F92" s="29"/>
      <c r="G92" s="21">
        <v>201</v>
      </c>
      <c r="H92" s="141" t="s">
        <v>118</v>
      </c>
      <c r="I92" s="142"/>
      <c r="J92" s="55"/>
      <c r="K92" s="17">
        <v>14.76</v>
      </c>
      <c r="L92" s="56" t="str">
        <f t="shared" si="4"/>
        <v/>
      </c>
      <c r="M92" s="4"/>
    </row>
    <row r="93" spans="1:13" ht="15.75" customHeight="1" thickBot="1" x14ac:dyDescent="0.3">
      <c r="A93" s="53"/>
      <c r="B93" s="54"/>
      <c r="C93" s="105"/>
      <c r="D93" s="106"/>
      <c r="E93" s="106"/>
      <c r="F93" s="29"/>
      <c r="G93" s="71">
        <v>212</v>
      </c>
      <c r="H93" s="139" t="s">
        <v>124</v>
      </c>
      <c r="I93" s="140"/>
      <c r="J93" s="116"/>
      <c r="K93" s="73">
        <v>25.01</v>
      </c>
      <c r="L93" s="74" t="str">
        <f t="shared" si="4"/>
        <v/>
      </c>
      <c r="M93" s="4"/>
    </row>
    <row r="94" spans="1:13" ht="15.75" customHeight="1" thickTop="1" x14ac:dyDescent="0.25">
      <c r="A94" s="53"/>
      <c r="B94" s="54"/>
      <c r="C94" s="105"/>
      <c r="D94" s="106"/>
      <c r="E94" s="106"/>
      <c r="F94" s="29"/>
      <c r="G94" s="21">
        <v>255</v>
      </c>
      <c r="H94" s="143" t="s">
        <v>123</v>
      </c>
      <c r="I94" s="144"/>
      <c r="J94" s="75"/>
      <c r="K94" s="17">
        <v>20.09</v>
      </c>
      <c r="L94" s="76" t="str">
        <f t="shared" si="4"/>
        <v/>
      </c>
      <c r="M94" s="4"/>
    </row>
    <row r="95" spans="1:13" ht="15.75" customHeight="1" x14ac:dyDescent="0.25">
      <c r="A95" s="53"/>
      <c r="B95" s="57"/>
      <c r="C95" s="105"/>
      <c r="D95" s="106"/>
      <c r="E95" s="106"/>
      <c r="F95" s="29"/>
      <c r="G95" s="21">
        <v>257</v>
      </c>
      <c r="H95" s="141" t="s">
        <v>122</v>
      </c>
      <c r="I95" s="142"/>
      <c r="J95" s="55"/>
      <c r="K95" s="17">
        <v>15.17</v>
      </c>
      <c r="L95" s="56" t="str">
        <f t="shared" si="4"/>
        <v/>
      </c>
      <c r="M95" s="4"/>
    </row>
    <row r="96" spans="1:13" ht="15.75" customHeight="1" x14ac:dyDescent="0.25">
      <c r="A96" s="53"/>
      <c r="B96" s="58"/>
      <c r="C96" s="105"/>
      <c r="D96" s="106"/>
      <c r="E96" s="106"/>
      <c r="F96" s="29"/>
      <c r="G96" s="117">
        <v>258</v>
      </c>
      <c r="H96" s="129" t="s">
        <v>143</v>
      </c>
      <c r="I96" s="130"/>
      <c r="J96" s="55"/>
      <c r="K96" s="17">
        <v>22.88</v>
      </c>
      <c r="L96" s="56" t="str">
        <f t="shared" si="4"/>
        <v/>
      </c>
      <c r="M96" s="4"/>
    </row>
    <row r="97" spans="1:13" ht="15.75" customHeight="1" thickBot="1" x14ac:dyDescent="0.3">
      <c r="A97" s="53"/>
      <c r="B97" s="58"/>
      <c r="C97" s="105"/>
      <c r="D97" s="106"/>
      <c r="E97" s="106"/>
      <c r="F97" s="29"/>
      <c r="G97" s="71">
        <v>6206</v>
      </c>
      <c r="H97" s="139" t="s">
        <v>119</v>
      </c>
      <c r="I97" s="140"/>
      <c r="J97" s="116"/>
      <c r="K97" s="73">
        <v>32.549999999999997</v>
      </c>
      <c r="L97" s="74" t="str">
        <f t="shared" si="4"/>
        <v/>
      </c>
      <c r="M97" s="4"/>
    </row>
    <row r="98" spans="1:13" ht="15.75" customHeight="1" thickTop="1" x14ac:dyDescent="0.25">
      <c r="A98" s="53"/>
      <c r="B98" s="54"/>
      <c r="C98" s="105"/>
      <c r="D98" s="106"/>
      <c r="E98" s="106"/>
      <c r="F98" s="29"/>
      <c r="G98" s="21">
        <v>369</v>
      </c>
      <c r="H98" s="137" t="s">
        <v>120</v>
      </c>
      <c r="I98" s="138"/>
      <c r="J98" s="75"/>
      <c r="K98" s="17">
        <v>15.17</v>
      </c>
      <c r="L98" s="76" t="str">
        <f t="shared" si="4"/>
        <v/>
      </c>
      <c r="M98" s="4"/>
    </row>
    <row r="99" spans="1:13" ht="15.75" customHeight="1" thickBot="1" x14ac:dyDescent="0.3">
      <c r="A99" s="53"/>
      <c r="B99" s="54"/>
      <c r="C99" s="105"/>
      <c r="D99" s="106"/>
      <c r="E99" s="106"/>
      <c r="F99" s="29"/>
      <c r="G99" s="25">
        <v>371</v>
      </c>
      <c r="H99" s="135" t="s">
        <v>121</v>
      </c>
      <c r="I99" s="136"/>
      <c r="J99" s="59"/>
      <c r="K99" s="27">
        <v>21.07</v>
      </c>
      <c r="L99" s="60" t="str">
        <f t="shared" si="4"/>
        <v/>
      </c>
      <c r="M99" s="4"/>
    </row>
    <row r="100" spans="1:13" ht="15.75" customHeight="1" thickBot="1" x14ac:dyDescent="0.3">
      <c r="A100" s="53"/>
      <c r="B100" s="54"/>
      <c r="C100" s="105"/>
      <c r="D100" s="106"/>
      <c r="E100" s="106"/>
      <c r="F100" s="29"/>
      <c r="M100" s="4"/>
    </row>
    <row r="101" spans="1:13" ht="15.75" customHeight="1" x14ac:dyDescent="0.25">
      <c r="A101" s="222" t="s">
        <v>12</v>
      </c>
      <c r="B101" s="223"/>
      <c r="C101" s="61" t="s">
        <v>31</v>
      </c>
      <c r="D101" s="62" t="s">
        <v>34</v>
      </c>
      <c r="E101" s="63" t="s">
        <v>33</v>
      </c>
      <c r="F101" s="29"/>
      <c r="M101" s="4"/>
    </row>
    <row r="102" spans="1:13" ht="15.75" customHeight="1" x14ac:dyDescent="0.25">
      <c r="A102" s="21">
        <v>385</v>
      </c>
      <c r="B102" s="8" t="s">
        <v>23</v>
      </c>
      <c r="C102" s="20"/>
      <c r="D102" s="64">
        <v>25.26</v>
      </c>
      <c r="E102" s="23" t="str">
        <f t="shared" ref="E102:E109" si="5">IF((C102)=0,"",(C102*D102))</f>
        <v/>
      </c>
      <c r="F102" s="29"/>
      <c r="G102" s="29"/>
      <c r="H102" s="29"/>
      <c r="I102" s="29"/>
      <c r="J102" s="29"/>
      <c r="K102" s="29"/>
      <c r="L102" s="29" t="str">
        <f t="shared" ref="L102:L124" si="6">IF((J102)=0,"",(J102*K102))</f>
        <v/>
      </c>
      <c r="M102" s="4"/>
    </row>
    <row r="103" spans="1:13" ht="15.75" customHeight="1" x14ac:dyDescent="0.25">
      <c r="A103" s="21">
        <v>386</v>
      </c>
      <c r="B103" s="8" t="s">
        <v>24</v>
      </c>
      <c r="C103" s="20"/>
      <c r="D103" s="17">
        <v>25.26</v>
      </c>
      <c r="E103" s="23" t="str">
        <f t="shared" si="5"/>
        <v/>
      </c>
      <c r="F103" s="29"/>
      <c r="G103" s="29"/>
      <c r="H103" s="29"/>
      <c r="I103" s="29"/>
      <c r="J103" s="29"/>
      <c r="K103" s="29"/>
      <c r="L103" s="29" t="str">
        <f t="shared" si="6"/>
        <v/>
      </c>
      <c r="M103" s="4"/>
    </row>
    <row r="104" spans="1:13" ht="15.75" customHeight="1" x14ac:dyDescent="0.25">
      <c r="A104" s="21">
        <v>399</v>
      </c>
      <c r="B104" s="9" t="s">
        <v>25</v>
      </c>
      <c r="C104" s="20"/>
      <c r="D104" s="17">
        <v>25.26</v>
      </c>
      <c r="E104" s="23" t="str">
        <f t="shared" si="5"/>
        <v/>
      </c>
      <c r="F104" s="29"/>
      <c r="G104" s="29"/>
      <c r="H104" s="29"/>
      <c r="I104" s="29"/>
      <c r="J104" s="29"/>
      <c r="K104" s="29"/>
      <c r="L104" s="29" t="str">
        <f t="shared" si="6"/>
        <v/>
      </c>
      <c r="M104" s="4"/>
    </row>
    <row r="105" spans="1:13" ht="15.75" customHeight="1" x14ac:dyDescent="0.25">
      <c r="A105" s="21">
        <v>387</v>
      </c>
      <c r="B105" s="8" t="s">
        <v>26</v>
      </c>
      <c r="C105" s="20"/>
      <c r="D105" s="17">
        <v>25.26</v>
      </c>
      <c r="E105" s="23" t="str">
        <f t="shared" si="5"/>
        <v/>
      </c>
      <c r="F105" s="29"/>
      <c r="G105" s="29"/>
      <c r="H105" s="29"/>
      <c r="I105" s="29"/>
      <c r="J105" s="29"/>
      <c r="K105" s="29"/>
      <c r="L105" s="29" t="str">
        <f t="shared" si="6"/>
        <v/>
      </c>
      <c r="M105" s="4"/>
    </row>
    <row r="106" spans="1:13" ht="15.75" customHeight="1" x14ac:dyDescent="0.25">
      <c r="A106" s="21">
        <v>390</v>
      </c>
      <c r="B106" s="8" t="s">
        <v>27</v>
      </c>
      <c r="C106" s="20"/>
      <c r="D106" s="17">
        <v>25.26</v>
      </c>
      <c r="E106" s="23" t="str">
        <f t="shared" si="5"/>
        <v/>
      </c>
      <c r="F106" s="29"/>
      <c r="G106" s="29"/>
      <c r="H106" s="29"/>
      <c r="I106" s="29"/>
      <c r="J106" s="29"/>
      <c r="K106" s="29"/>
      <c r="L106" s="29" t="str">
        <f t="shared" si="6"/>
        <v/>
      </c>
      <c r="M106" s="4"/>
    </row>
    <row r="107" spans="1:13" ht="15.75" customHeight="1" x14ac:dyDescent="0.25">
      <c r="A107" s="21">
        <v>405</v>
      </c>
      <c r="B107" s="8" t="s">
        <v>30</v>
      </c>
      <c r="C107" s="20"/>
      <c r="D107" s="17">
        <v>25.26</v>
      </c>
      <c r="E107" s="23" t="str">
        <f t="shared" si="5"/>
        <v/>
      </c>
      <c r="F107" s="29"/>
      <c r="G107" s="29"/>
      <c r="H107" s="29"/>
      <c r="I107" s="29"/>
      <c r="J107" s="29"/>
      <c r="K107" s="29"/>
      <c r="L107" s="29" t="str">
        <f t="shared" si="6"/>
        <v/>
      </c>
      <c r="M107" s="4"/>
    </row>
    <row r="108" spans="1:13" ht="15.75" customHeight="1" x14ac:dyDescent="0.25">
      <c r="A108" s="21">
        <v>388</v>
      </c>
      <c r="B108" s="8" t="s">
        <v>28</v>
      </c>
      <c r="C108" s="20"/>
      <c r="D108" s="17">
        <v>25.26</v>
      </c>
      <c r="E108" s="23" t="str">
        <f t="shared" si="5"/>
        <v/>
      </c>
      <c r="F108" s="29"/>
      <c r="G108" s="29"/>
      <c r="H108" s="29"/>
      <c r="I108" s="29"/>
      <c r="J108" s="29"/>
      <c r="K108" s="29"/>
      <c r="L108" s="29" t="str">
        <f t="shared" si="6"/>
        <v/>
      </c>
      <c r="M108" s="4"/>
    </row>
    <row r="109" spans="1:13" ht="15.75" customHeight="1" thickBot="1" x14ac:dyDescent="0.3">
      <c r="A109" s="25">
        <v>384</v>
      </c>
      <c r="B109" s="65" t="s">
        <v>29</v>
      </c>
      <c r="C109" s="26"/>
      <c r="D109" s="27">
        <v>25.26</v>
      </c>
      <c r="E109" s="28" t="str">
        <f t="shared" si="5"/>
        <v/>
      </c>
      <c r="F109" s="29"/>
      <c r="G109" s="29"/>
      <c r="H109" s="29"/>
      <c r="I109" s="29"/>
      <c r="J109" s="29"/>
      <c r="K109" s="29"/>
      <c r="L109" s="29" t="str">
        <f t="shared" si="6"/>
        <v/>
      </c>
      <c r="M109" s="4"/>
    </row>
    <row r="110" spans="1:13" ht="15.75" customHeight="1" thickBot="1" x14ac:dyDescent="0.3">
      <c r="A110" s="66"/>
      <c r="B110" s="54"/>
      <c r="C110" s="53"/>
      <c r="D110" s="106"/>
      <c r="E110" s="106"/>
      <c r="F110" s="29"/>
      <c r="G110" s="29"/>
      <c r="H110" s="29"/>
      <c r="I110" s="29"/>
      <c r="J110" s="29"/>
      <c r="K110" s="29"/>
      <c r="L110" s="29" t="str">
        <f t="shared" si="6"/>
        <v/>
      </c>
      <c r="M110" s="4"/>
    </row>
    <row r="111" spans="1:13" ht="30" customHeight="1" x14ac:dyDescent="0.25">
      <c r="A111" s="53"/>
      <c r="B111" s="104"/>
      <c r="C111" s="107"/>
      <c r="D111" s="106"/>
      <c r="E111" s="108"/>
      <c r="F111" s="29"/>
      <c r="G111" s="224" t="s">
        <v>3</v>
      </c>
      <c r="H111" s="225"/>
      <c r="I111" s="226"/>
      <c r="J111" s="67" t="s">
        <v>32</v>
      </c>
      <c r="K111" s="68" t="s">
        <v>34</v>
      </c>
      <c r="L111" s="69" t="s">
        <v>33</v>
      </c>
      <c r="M111" s="4"/>
    </row>
    <row r="112" spans="1:13" ht="15.75" customHeight="1" x14ac:dyDescent="0.25">
      <c r="A112" s="53"/>
      <c r="B112" s="104"/>
      <c r="C112" s="107"/>
      <c r="D112" s="106"/>
      <c r="E112" s="108"/>
      <c r="F112" s="29"/>
      <c r="G112" s="70">
        <v>6503</v>
      </c>
      <c r="H112" s="141" t="s">
        <v>139</v>
      </c>
      <c r="I112" s="142"/>
      <c r="J112" s="55"/>
      <c r="K112" s="17">
        <v>12.71</v>
      </c>
      <c r="L112" s="56" t="str">
        <f>IF((J112)=0,"",(J112*K112))</f>
        <v/>
      </c>
      <c r="M112" s="4"/>
    </row>
    <row r="113" spans="1:13" ht="15.75" customHeight="1" x14ac:dyDescent="0.25">
      <c r="A113" s="53"/>
      <c r="B113" s="104"/>
      <c r="C113" s="107"/>
      <c r="D113" s="106"/>
      <c r="E113" s="108"/>
      <c r="F113" s="29"/>
      <c r="G113" s="119">
        <v>6511</v>
      </c>
      <c r="H113" s="129" t="s">
        <v>140</v>
      </c>
      <c r="I113" s="130"/>
      <c r="J113" s="55"/>
      <c r="K113" s="17">
        <v>12.71</v>
      </c>
      <c r="L113" s="56" t="str">
        <f t="shared" si="6"/>
        <v/>
      </c>
      <c r="M113" s="4"/>
    </row>
    <row r="114" spans="1:13" ht="15.75" customHeight="1" x14ac:dyDescent="0.25">
      <c r="A114" s="53"/>
      <c r="B114" s="109"/>
      <c r="C114" s="107"/>
      <c r="D114" s="106"/>
      <c r="E114" s="108"/>
      <c r="F114" s="29"/>
      <c r="G114" s="70">
        <v>6502</v>
      </c>
      <c r="H114" s="141" t="s">
        <v>141</v>
      </c>
      <c r="I114" s="142"/>
      <c r="J114" s="55"/>
      <c r="K114" s="17">
        <v>12.71</v>
      </c>
      <c r="L114" s="56" t="str">
        <f t="shared" si="6"/>
        <v/>
      </c>
      <c r="M114" s="4"/>
    </row>
    <row r="115" spans="1:13" ht="15.75" customHeight="1" x14ac:dyDescent="0.25">
      <c r="A115" s="53"/>
      <c r="B115" s="104"/>
      <c r="C115" s="107"/>
      <c r="D115" s="106"/>
      <c r="E115" s="108"/>
      <c r="F115" s="29"/>
      <c r="G115" s="70">
        <v>6506</v>
      </c>
      <c r="H115" s="141" t="s">
        <v>145</v>
      </c>
      <c r="I115" s="142"/>
      <c r="J115" s="55"/>
      <c r="K115" s="17">
        <v>12.71</v>
      </c>
      <c r="L115" s="56" t="str">
        <f t="shared" si="6"/>
        <v/>
      </c>
      <c r="M115" s="4"/>
    </row>
    <row r="116" spans="1:13" ht="15.75" customHeight="1" thickBot="1" x14ac:dyDescent="0.3">
      <c r="A116" s="53"/>
      <c r="B116" s="104"/>
      <c r="C116" s="107"/>
      <c r="D116" s="106"/>
      <c r="E116" s="108"/>
      <c r="F116" s="29"/>
      <c r="G116" s="71">
        <v>6510</v>
      </c>
      <c r="H116" s="139" t="s">
        <v>146</v>
      </c>
      <c r="I116" s="140"/>
      <c r="J116" s="72"/>
      <c r="K116" s="73">
        <v>12.71</v>
      </c>
      <c r="L116" s="74" t="str">
        <f t="shared" si="6"/>
        <v/>
      </c>
      <c r="M116" s="4"/>
    </row>
    <row r="117" spans="1:13" ht="15.75" customHeight="1" thickTop="1" x14ac:dyDescent="0.25">
      <c r="A117" s="53"/>
      <c r="B117" s="104"/>
      <c r="C117" s="107"/>
      <c r="D117" s="106"/>
      <c r="E117" s="108"/>
      <c r="F117" s="29"/>
      <c r="G117" s="21">
        <v>6352</v>
      </c>
      <c r="H117" s="143" t="s">
        <v>147</v>
      </c>
      <c r="I117" s="144"/>
      <c r="J117" s="75"/>
      <c r="K117" s="17">
        <v>4.55</v>
      </c>
      <c r="L117" s="76" t="str">
        <f t="shared" si="6"/>
        <v/>
      </c>
      <c r="M117" s="4"/>
    </row>
    <row r="118" spans="1:13" ht="15.75" customHeight="1" x14ac:dyDescent="0.25">
      <c r="A118" s="53"/>
      <c r="B118" s="104"/>
      <c r="C118" s="107"/>
      <c r="D118" s="106"/>
      <c r="E118" s="108"/>
      <c r="F118" s="29"/>
      <c r="G118" s="70">
        <v>6358</v>
      </c>
      <c r="H118" s="141" t="s">
        <v>148</v>
      </c>
      <c r="I118" s="142"/>
      <c r="J118" s="55"/>
      <c r="K118" s="17">
        <v>4.55</v>
      </c>
      <c r="L118" s="56" t="str">
        <f t="shared" si="6"/>
        <v/>
      </c>
      <c r="M118" s="4"/>
    </row>
    <row r="119" spans="1:13" ht="15.75" customHeight="1" x14ac:dyDescent="0.25">
      <c r="A119" s="53"/>
      <c r="B119" s="110"/>
      <c r="C119" s="107"/>
      <c r="D119" s="106"/>
      <c r="E119" s="108"/>
      <c r="F119" s="29"/>
      <c r="G119" s="70">
        <v>6353</v>
      </c>
      <c r="H119" s="141" t="s">
        <v>149</v>
      </c>
      <c r="I119" s="142"/>
      <c r="J119" s="55"/>
      <c r="K119" s="17">
        <v>4.55</v>
      </c>
      <c r="L119" s="56" t="str">
        <f t="shared" si="6"/>
        <v/>
      </c>
      <c r="M119" s="4"/>
    </row>
    <row r="120" spans="1:13" ht="15.75" customHeight="1" x14ac:dyDescent="0.25">
      <c r="A120" s="53"/>
      <c r="B120" s="104"/>
      <c r="C120" s="107"/>
      <c r="D120" s="106"/>
      <c r="E120" s="108"/>
      <c r="F120" s="29"/>
      <c r="G120" s="70">
        <v>6350</v>
      </c>
      <c r="H120" s="141" t="s">
        <v>150</v>
      </c>
      <c r="I120" s="142"/>
      <c r="J120" s="55"/>
      <c r="K120" s="17">
        <v>4.55</v>
      </c>
      <c r="L120" s="56" t="str">
        <f t="shared" si="6"/>
        <v/>
      </c>
      <c r="M120" s="4"/>
    </row>
    <row r="121" spans="1:13" ht="15.75" customHeight="1" x14ac:dyDescent="0.25">
      <c r="A121" s="53"/>
      <c r="B121" s="104"/>
      <c r="C121" s="107"/>
      <c r="D121" s="106"/>
      <c r="E121" s="108"/>
      <c r="F121" s="29"/>
      <c r="G121" s="70">
        <v>6351</v>
      </c>
      <c r="H121" s="141" t="s">
        <v>151</v>
      </c>
      <c r="I121" s="142"/>
      <c r="J121" s="55"/>
      <c r="K121" s="17">
        <v>4.55</v>
      </c>
      <c r="L121" s="56" t="str">
        <f t="shared" si="6"/>
        <v/>
      </c>
      <c r="M121" s="4"/>
    </row>
    <row r="122" spans="1:13" ht="15.75" customHeight="1" x14ac:dyDescent="0.25">
      <c r="A122" s="53"/>
      <c r="B122" s="104"/>
      <c r="C122" s="107"/>
      <c r="D122" s="106"/>
      <c r="E122" s="108"/>
      <c r="F122" s="29"/>
      <c r="G122" s="70">
        <v>6357</v>
      </c>
      <c r="H122" s="141" t="s">
        <v>152</v>
      </c>
      <c r="I122" s="142"/>
      <c r="J122" s="55"/>
      <c r="K122" s="17">
        <v>4.55</v>
      </c>
      <c r="L122" s="56" t="str">
        <f t="shared" si="6"/>
        <v/>
      </c>
      <c r="M122" s="4"/>
    </row>
    <row r="123" spans="1:13" ht="15.75" customHeight="1" x14ac:dyDescent="0.25">
      <c r="A123" s="53"/>
      <c r="B123" s="104"/>
      <c r="C123" s="107"/>
      <c r="D123" s="106"/>
      <c r="E123" s="108"/>
      <c r="F123" s="29"/>
      <c r="G123" s="119">
        <v>6360</v>
      </c>
      <c r="H123" s="129" t="s">
        <v>153</v>
      </c>
      <c r="I123" s="130"/>
      <c r="J123" s="55"/>
      <c r="K123" s="17">
        <v>4.55</v>
      </c>
      <c r="L123" s="56" t="str">
        <f t="shared" si="6"/>
        <v/>
      </c>
      <c r="M123" s="4"/>
    </row>
    <row r="124" spans="1:13" ht="15.75" customHeight="1" thickBot="1" x14ac:dyDescent="0.3">
      <c r="A124" s="66"/>
      <c r="B124" s="78"/>
      <c r="C124" s="53"/>
      <c r="D124" s="111"/>
      <c r="E124" s="106"/>
      <c r="F124" s="29"/>
      <c r="G124" s="77">
        <v>6359</v>
      </c>
      <c r="H124" s="135" t="s">
        <v>154</v>
      </c>
      <c r="I124" s="136"/>
      <c r="J124" s="59"/>
      <c r="K124" s="27">
        <v>4.55</v>
      </c>
      <c r="L124" s="60" t="str">
        <f t="shared" si="6"/>
        <v/>
      </c>
      <c r="M124" s="4"/>
    </row>
    <row r="125" spans="1:13" ht="15.75" x14ac:dyDescent="0.25">
      <c r="A125" s="227" t="s">
        <v>11</v>
      </c>
      <c r="B125" s="228"/>
      <c r="C125" s="79" t="s">
        <v>31</v>
      </c>
      <c r="D125" s="80" t="s">
        <v>34</v>
      </c>
      <c r="E125" s="81" t="s">
        <v>33</v>
      </c>
      <c r="F125" s="29"/>
      <c r="G125" s="29"/>
      <c r="H125" s="29"/>
      <c r="I125" s="29"/>
      <c r="J125" s="29"/>
      <c r="K125" s="29"/>
      <c r="L125" s="29"/>
      <c r="M125" s="4"/>
    </row>
    <row r="126" spans="1:13" ht="15.75" customHeight="1" x14ac:dyDescent="0.25">
      <c r="A126" s="14">
        <v>90</v>
      </c>
      <c r="B126" s="114" t="s">
        <v>129</v>
      </c>
      <c r="C126" s="20"/>
      <c r="D126" s="17">
        <v>10.66</v>
      </c>
      <c r="E126" s="23" t="str">
        <f>IF((C126)=0,"",(C126*D126))</f>
        <v/>
      </c>
      <c r="F126" s="29"/>
      <c r="G126" s="29"/>
      <c r="H126" s="29"/>
      <c r="I126" s="29"/>
      <c r="J126" s="29"/>
      <c r="K126" s="29"/>
      <c r="L126" s="29"/>
      <c r="M126" s="4"/>
    </row>
    <row r="127" spans="1:13" ht="15.75" x14ac:dyDescent="0.25">
      <c r="A127" s="14">
        <v>97</v>
      </c>
      <c r="B127" s="114" t="s">
        <v>132</v>
      </c>
      <c r="C127" s="20"/>
      <c r="D127" s="17">
        <v>10.66</v>
      </c>
      <c r="E127" s="23" t="str">
        <f>IF((C127)=0,"",(C127*D127))</f>
        <v/>
      </c>
      <c r="F127" s="29"/>
      <c r="G127" s="29"/>
      <c r="H127" s="29"/>
      <c r="I127" s="29"/>
      <c r="J127" s="29"/>
      <c r="K127" s="29"/>
      <c r="L127" s="29"/>
      <c r="M127" s="4"/>
    </row>
    <row r="128" spans="1:13" ht="15.75" x14ac:dyDescent="0.25">
      <c r="A128" s="14">
        <v>566</v>
      </c>
      <c r="B128" s="114" t="s">
        <v>130</v>
      </c>
      <c r="C128" s="20"/>
      <c r="D128" s="17">
        <v>10.66</v>
      </c>
      <c r="E128" s="23" t="str">
        <f>IF((C128)=0,"",(C128*D128))</f>
        <v/>
      </c>
      <c r="F128" s="29"/>
      <c r="G128" s="29"/>
      <c r="H128" s="29"/>
      <c r="I128" s="29"/>
      <c r="J128" s="29"/>
      <c r="K128" s="29"/>
      <c r="L128" s="29"/>
      <c r="M128" s="4"/>
    </row>
    <row r="129" spans="1:13" ht="15.75" x14ac:dyDescent="0.25">
      <c r="A129" s="14">
        <v>568</v>
      </c>
      <c r="B129" s="114" t="s">
        <v>133</v>
      </c>
      <c r="C129" s="20"/>
      <c r="D129" s="17">
        <v>10.66</v>
      </c>
      <c r="E129" s="23" t="str">
        <f>IF((C129)=0,"",(C129*D129))</f>
        <v/>
      </c>
      <c r="F129" s="29"/>
      <c r="G129" s="29"/>
      <c r="H129" s="29"/>
      <c r="I129" s="29"/>
      <c r="J129" s="29"/>
      <c r="K129" s="29"/>
      <c r="L129" s="29"/>
      <c r="M129" s="4"/>
    </row>
    <row r="130" spans="1:13" ht="16.5" thickBot="1" x14ac:dyDescent="0.3">
      <c r="A130" s="14">
        <v>558</v>
      </c>
      <c r="B130" s="114" t="s">
        <v>131</v>
      </c>
      <c r="C130" s="26"/>
      <c r="D130" s="17">
        <v>10.66</v>
      </c>
      <c r="E130" s="28" t="str">
        <f>IF((C130)=0,"",(C130*D130))</f>
        <v/>
      </c>
      <c r="F130" s="29"/>
      <c r="G130" s="29"/>
      <c r="H130" s="29"/>
      <c r="I130" s="29"/>
      <c r="J130" s="29"/>
      <c r="K130" s="29"/>
      <c r="L130" s="29"/>
      <c r="M130" s="4"/>
    </row>
    <row r="131" spans="1:13" ht="16.5" thickBot="1" x14ac:dyDescent="0.3">
      <c r="A131" s="220" t="s">
        <v>16</v>
      </c>
      <c r="B131" s="221" t="s">
        <v>2</v>
      </c>
      <c r="C131" s="35">
        <f>SUM(C82:C89,C102:C109,C126:C130,J91:J99,J112:J124)</f>
        <v>0</v>
      </c>
      <c r="D131" s="36"/>
      <c r="E131" s="37">
        <f>SUM(E82:E130,L91:L124)</f>
        <v>0</v>
      </c>
      <c r="F131" s="29"/>
      <c r="G131" s="29"/>
      <c r="H131" s="29"/>
      <c r="I131" s="29"/>
      <c r="J131" s="29"/>
      <c r="K131" s="29"/>
      <c r="L131" s="29"/>
      <c r="M131" s="4"/>
    </row>
    <row r="132" spans="1:13" x14ac:dyDescent="0.25">
      <c r="A132" s="100"/>
      <c r="B132" s="100"/>
      <c r="C132" s="100"/>
      <c r="D132" s="100"/>
      <c r="E132" s="108"/>
      <c r="F132" s="29"/>
      <c r="G132" s="29"/>
      <c r="H132" s="29"/>
      <c r="I132" s="29"/>
      <c r="J132" s="29"/>
      <c r="K132" s="29"/>
      <c r="L132" s="29"/>
      <c r="M132" s="4"/>
    </row>
    <row r="133" spans="1:13" ht="15.75" thickBot="1" x14ac:dyDescent="0.3">
      <c r="A133" s="29"/>
      <c r="C133" s="121"/>
      <c r="D133" s="121"/>
      <c r="E133" s="121"/>
      <c r="F133" s="112"/>
      <c r="G133" s="29"/>
      <c r="H133" s="29"/>
      <c r="I133" s="29"/>
      <c r="J133" s="29"/>
      <c r="K133" s="29"/>
      <c r="L133" s="29"/>
      <c r="M133" s="4"/>
    </row>
    <row r="134" spans="1:13" ht="18" customHeight="1" thickBot="1" x14ac:dyDescent="0.3">
      <c r="B134" s="214" t="s">
        <v>15</v>
      </c>
      <c r="C134" s="215"/>
      <c r="D134" s="215"/>
      <c r="E134" s="215"/>
      <c r="F134" s="215"/>
      <c r="G134" s="215"/>
      <c r="H134" s="215"/>
      <c r="I134" s="215"/>
      <c r="J134" s="215"/>
      <c r="K134" s="215"/>
      <c r="L134" s="216"/>
      <c r="M134" s="113"/>
    </row>
    <row r="135" spans="1:13" ht="30" customHeight="1" thickBot="1" x14ac:dyDescent="0.3">
      <c r="A135" s="29"/>
      <c r="B135" s="211" t="s">
        <v>19</v>
      </c>
      <c r="C135" s="212"/>
      <c r="D135" s="212"/>
      <c r="E135" s="212"/>
      <c r="F135" s="212"/>
      <c r="G135" s="213"/>
      <c r="H135" s="123">
        <f>SUM(C76+J59+J64+C131)</f>
        <v>0</v>
      </c>
      <c r="I135" s="82" t="s">
        <v>14</v>
      </c>
      <c r="J135" s="146">
        <f>SUM(E76+L59+L64+E131)</f>
        <v>0</v>
      </c>
      <c r="K135" s="147"/>
      <c r="L135" s="83" t="s">
        <v>4</v>
      </c>
      <c r="M135" s="4"/>
    </row>
    <row r="136" spans="1:13" ht="15" customHeight="1" x14ac:dyDescent="0.25">
      <c r="B136" s="209" t="s">
        <v>21</v>
      </c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4"/>
    </row>
    <row r="137" spans="1:13" ht="39.75" customHeight="1" x14ac:dyDescent="0.25">
      <c r="A137" s="122"/>
      <c r="B137" s="210"/>
      <c r="C137" s="210"/>
      <c r="D137" s="210"/>
      <c r="E137" s="210"/>
      <c r="F137" s="210"/>
      <c r="G137" s="210"/>
      <c r="H137" s="210"/>
      <c r="I137" s="210"/>
      <c r="J137" s="210"/>
      <c r="K137" s="210"/>
      <c r="L137" s="210"/>
      <c r="M137" s="6"/>
    </row>
    <row r="138" spans="1:13" ht="5.25" hidden="1" customHeight="1" x14ac:dyDescent="0.25">
      <c r="F138" s="120"/>
      <c r="G138" s="120"/>
      <c r="H138" s="120"/>
      <c r="I138" s="120"/>
      <c r="J138" s="120"/>
      <c r="K138" s="120"/>
      <c r="L138" s="120"/>
      <c r="M138" s="4"/>
    </row>
  </sheetData>
  <sheetProtection selectLockedCells="1"/>
  <mergeCells count="80">
    <mergeCell ref="B136:L137"/>
    <mergeCell ref="B135:G135"/>
    <mergeCell ref="B134:L134"/>
    <mergeCell ref="G90:I90"/>
    <mergeCell ref="H92:I92"/>
    <mergeCell ref="H91:I91"/>
    <mergeCell ref="A131:B131"/>
    <mergeCell ref="H115:I115"/>
    <mergeCell ref="H114:I114"/>
    <mergeCell ref="H116:I116"/>
    <mergeCell ref="A101:B101"/>
    <mergeCell ref="G111:I111"/>
    <mergeCell ref="A125:B125"/>
    <mergeCell ref="H40:I40"/>
    <mergeCell ref="H33:I33"/>
    <mergeCell ref="H46:I46"/>
    <mergeCell ref="H44:I44"/>
    <mergeCell ref="H43:I43"/>
    <mergeCell ref="H42:I42"/>
    <mergeCell ref="H41:I41"/>
    <mergeCell ref="H32:I32"/>
    <mergeCell ref="H31:I31"/>
    <mergeCell ref="H34:I34"/>
    <mergeCell ref="H58:I58"/>
    <mergeCell ref="H55:I55"/>
    <mergeCell ref="H57:I57"/>
    <mergeCell ref="H35:I35"/>
    <mergeCell ref="H36:I36"/>
    <mergeCell ref="H37:I37"/>
    <mergeCell ref="H38:I38"/>
    <mergeCell ref="H56:I56"/>
    <mergeCell ref="H47:I47"/>
    <mergeCell ref="H48:I48"/>
    <mergeCell ref="H39:I39"/>
    <mergeCell ref="G52:I53"/>
    <mergeCell ref="H45:I45"/>
    <mergeCell ref="C2:K3"/>
    <mergeCell ref="G29:I30"/>
    <mergeCell ref="A5:A6"/>
    <mergeCell ref="E5:H5"/>
    <mergeCell ref="I5:J5"/>
    <mergeCell ref="E6:K6"/>
    <mergeCell ref="E8:K8"/>
    <mergeCell ref="B5:C6"/>
    <mergeCell ref="E7:K7"/>
    <mergeCell ref="A18:B18"/>
    <mergeCell ref="L29:L30"/>
    <mergeCell ref="K29:K30"/>
    <mergeCell ref="J29:J30"/>
    <mergeCell ref="L52:L53"/>
    <mergeCell ref="K52:K53"/>
    <mergeCell ref="J52:J53"/>
    <mergeCell ref="H54:I54"/>
    <mergeCell ref="J135:K135"/>
    <mergeCell ref="H118:I118"/>
    <mergeCell ref="H117:I117"/>
    <mergeCell ref="H112:I112"/>
    <mergeCell ref="H124:I124"/>
    <mergeCell ref="H122:I122"/>
    <mergeCell ref="H121:I121"/>
    <mergeCell ref="H120:I120"/>
    <mergeCell ref="H119:I119"/>
    <mergeCell ref="H96:I96"/>
    <mergeCell ref="G60:L60"/>
    <mergeCell ref="J64:J65"/>
    <mergeCell ref="L64:L65"/>
    <mergeCell ref="K64:K65"/>
    <mergeCell ref="H113:I113"/>
    <mergeCell ref="A76:B76"/>
    <mergeCell ref="A81:B81"/>
    <mergeCell ref="G59:I59"/>
    <mergeCell ref="H123:I123"/>
    <mergeCell ref="G64:G65"/>
    <mergeCell ref="H64:I65"/>
    <mergeCell ref="H99:I99"/>
    <mergeCell ref="H98:I98"/>
    <mergeCell ref="H97:I97"/>
    <mergeCell ref="H95:I95"/>
    <mergeCell ref="H94:I94"/>
    <mergeCell ref="H93:I93"/>
  </mergeCells>
  <printOptions horizontalCentered="1" verticalCentered="1"/>
  <pageMargins left="0.19685039370078741" right="0.19685039370078741" top="0.19685039370078741" bottom="0.19685039370078741" header="0.11811023622047245" footer="0"/>
  <pageSetup paperSize="9" scale="64" fitToHeight="2" orientation="portrait" r:id="rId1"/>
  <headerFooter differentFirst="1">
    <oddFooter>&amp;R&amp;14&amp;KFF0000RECTO SIROPS VERSO ALCOOLS</oddFooter>
  </headerFooter>
  <rowBreaks count="1" manualBreakCount="1">
    <brk id="79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POINGT</dc:creator>
  <cp:lastModifiedBy>Aurelie Sanz</cp:lastModifiedBy>
  <cp:lastPrinted>2024-12-03T14:49:11Z</cp:lastPrinted>
  <dcterms:created xsi:type="dcterms:W3CDTF">2023-08-24T08:51:40Z</dcterms:created>
  <dcterms:modified xsi:type="dcterms:W3CDTF">2025-03-31T12:09:24Z</dcterms:modified>
</cp:coreProperties>
</file>