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S:\APRG\Activités\Ventes groupées\biscuits Mistral\2025\"/>
    </mc:Choice>
  </mc:AlternateContent>
  <xr:revisionPtr revIDLastSave="0" documentId="8_{82AE6366-2C42-4CF8-BB1F-2AFD214BD628}" xr6:coauthVersionLast="47" xr6:coauthVersionMax="47" xr10:uidLastSave="{00000000-0000-0000-0000-000000000000}"/>
  <bookViews>
    <workbookView xWindow="28680" yWindow="-120" windowWidth="29040" windowHeight="15720" xr2:uid="{226762B0-D592-4268-8CA0-D012D55EC2E5}"/>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19" i="1" l="1"/>
  <c r="AK63" i="1"/>
  <c r="G65" i="1"/>
  <c r="H65" i="1"/>
  <c r="I65" i="1"/>
  <c r="J65" i="1"/>
  <c r="K65" i="1"/>
  <c r="L65" i="1"/>
  <c r="M65" i="1"/>
  <c r="N65" i="1"/>
  <c r="O65" i="1"/>
  <c r="P65" i="1"/>
  <c r="Q65" i="1"/>
  <c r="R65" i="1"/>
  <c r="S65" i="1"/>
  <c r="T65" i="1"/>
  <c r="U65" i="1"/>
  <c r="V65" i="1"/>
  <c r="W65" i="1"/>
  <c r="X65" i="1"/>
  <c r="Y65" i="1"/>
  <c r="Z65" i="1"/>
  <c r="AA65" i="1"/>
  <c r="AB65" i="1"/>
  <c r="AC65" i="1"/>
  <c r="AD65" i="1"/>
  <c r="AE65" i="1"/>
  <c r="AF65" i="1"/>
  <c r="AG65" i="1"/>
  <c r="AH65" i="1"/>
  <c r="AI65" i="1"/>
  <c r="AJ65" i="1"/>
  <c r="G64" i="1"/>
  <c r="H64" i="1"/>
  <c r="I64" i="1"/>
  <c r="J64" i="1"/>
  <c r="K64" i="1"/>
  <c r="L64" i="1"/>
  <c r="M64" i="1"/>
  <c r="N64" i="1"/>
  <c r="O64" i="1"/>
  <c r="P64" i="1"/>
  <c r="Q64" i="1"/>
  <c r="R64" i="1"/>
  <c r="S64" i="1"/>
  <c r="T64" i="1"/>
  <c r="U64" i="1"/>
  <c r="V64" i="1"/>
  <c r="W64" i="1"/>
  <c r="X64" i="1"/>
  <c r="Y64" i="1"/>
  <c r="Z64" i="1"/>
  <c r="AA64" i="1"/>
  <c r="AB64" i="1"/>
  <c r="AC64" i="1"/>
  <c r="AD64" i="1"/>
  <c r="AE64" i="1"/>
  <c r="AF64" i="1"/>
  <c r="AG64" i="1"/>
  <c r="AH64" i="1"/>
  <c r="AI64" i="1"/>
  <c r="AJ64" i="1"/>
  <c r="F65" i="1"/>
  <c r="F64" i="1"/>
  <c r="AK64" i="1"/>
  <c r="AK65" i="1"/>
  <c r="AK67" i="1" s="1"/>
  <c r="AK20" i="1"/>
  <c r="AK21" i="1"/>
  <c r="AK22" i="1"/>
  <c r="AK23" i="1"/>
  <c r="AK24" i="1"/>
  <c r="AK25" i="1"/>
  <c r="AK26" i="1"/>
  <c r="AK47" i="1"/>
  <c r="AK45" i="1"/>
  <c r="AK48" i="1"/>
  <c r="AK33" i="1"/>
  <c r="AK40" i="1"/>
  <c r="E74" i="1"/>
  <c r="E76" i="1" s="1"/>
  <c r="AK60" i="1" l="1"/>
  <c r="AK61" i="1"/>
  <c r="AK62" i="1"/>
  <c r="AK29" i="1" l="1"/>
  <c r="AK38" i="1"/>
  <c r="AK37" i="1"/>
  <c r="AK36" i="1"/>
  <c r="AK35" i="1"/>
  <c r="AK34" i="1"/>
  <c r="AK50" i="1"/>
  <c r="AK46" i="1"/>
  <c r="AK32" i="1"/>
  <c r="AK41" i="1"/>
  <c r="AK42" i="1"/>
  <c r="AK43" i="1" l="1"/>
  <c r="AK44" i="1"/>
  <c r="AK39" i="1"/>
  <c r="AK27" i="1"/>
  <c r="AK28" i="1"/>
  <c r="AK30" i="1"/>
  <c r="AK31" i="1"/>
  <c r="AK49" i="1"/>
  <c r="AK51" i="1"/>
  <c r="AK52" i="1"/>
  <c r="AK53" i="1"/>
  <c r="AK54" i="1"/>
  <c r="AK55" i="1"/>
  <c r="AK56" i="1"/>
  <c r="AK57" i="1"/>
  <c r="AK58" i="1"/>
  <c r="AK59" i="1"/>
  <c r="E75" i="1" l="1"/>
  <c r="AH74" i="1"/>
  <c r="F74" i="1" l="1"/>
</calcChain>
</file>

<file path=xl/sharedStrings.xml><?xml version="1.0" encoding="utf-8"?>
<sst xmlns="http://schemas.openxmlformats.org/spreadsheetml/2006/main" count="104" uniqueCount="96">
  <si>
    <t>B19</t>
  </si>
  <si>
    <t>F17</t>
  </si>
  <si>
    <t>NOMBRE TOTAL D'ARTICLES 
(note : 1 LOT = 1 ARTICLE)</t>
  </si>
  <si>
    <t>BISCUITS MISTRAL</t>
  </si>
  <si>
    <t>Internet</t>
  </si>
  <si>
    <t>…………</t>
  </si>
  <si>
    <t>www.biscuits-mistral.fr</t>
  </si>
  <si>
    <t>Mail</t>
  </si>
  <si>
    <t>commandes@biscuits-mistral.fr</t>
  </si>
  <si>
    <t>N° Client</t>
  </si>
  <si>
    <t>Adresse</t>
  </si>
  <si>
    <t>Société</t>
  </si>
  <si>
    <t>CP / Ville</t>
  </si>
  <si>
    <t>Service</t>
  </si>
  <si>
    <t>Téléphone</t>
  </si>
  <si>
    <t>Nom/Prén.</t>
  </si>
  <si>
    <t>E-mail</t>
  </si>
  <si>
    <t>ADRESSE DE LIVRAISON SI DIFFÉRENTE :</t>
  </si>
  <si>
    <r>
      <t xml:space="preserve">MERCI DE GARDER CE FICHIER SOUS FORMAT EXCEL OU OPEN/LIBRE OFFICE.
</t>
    </r>
    <r>
      <rPr>
        <b/>
        <u/>
        <sz val="11"/>
        <color rgb="FFFF0000"/>
        <rFont val="Calibri"/>
        <family val="2"/>
        <scheme val="minor"/>
      </rPr>
      <t>NE PAS LE TRANSFORMER EN FORMAT PDF.</t>
    </r>
    <r>
      <rPr>
        <b/>
        <sz val="11"/>
        <color theme="1"/>
        <rFont val="Calibri"/>
        <family val="2"/>
        <scheme val="minor"/>
      </rPr>
      <t xml:space="preserve">
POUR LA PREPARATION EN COLIS NOMINATIFS NE PAS REMPLIR CE FICHIER À LA MAIN ET GARDER SON FORMAT D'ORIGINE.</t>
    </r>
  </si>
  <si>
    <r>
      <rPr>
        <b/>
        <i/>
        <u/>
        <sz val="10"/>
        <rFont val="Calibri"/>
        <family val="2"/>
        <scheme val="minor"/>
      </rPr>
      <t>Nouvelles CGV</t>
    </r>
    <r>
      <rPr>
        <i/>
        <sz val="10"/>
        <rFont val="Calibri"/>
        <family val="2"/>
        <scheme val="minor"/>
      </rPr>
      <t xml:space="preserve"> : </t>
    </r>
    <r>
      <rPr>
        <b/>
        <i/>
        <sz val="10"/>
        <rFont val="Calibri"/>
        <family val="2"/>
        <scheme val="minor"/>
      </rPr>
      <t>Minimum de commande 120€</t>
    </r>
    <r>
      <rPr>
        <i/>
        <sz val="10"/>
        <rFont val="Calibri"/>
        <family val="2"/>
        <scheme val="minor"/>
      </rPr>
      <t xml:space="preserve">
Une commande livrée en colis nominatifs demande un temps de préparation supplémentaire de 48h.</t>
    </r>
  </si>
  <si>
    <t>NOM DES PARTICIPANTS</t>
  </si>
  <si>
    <r>
      <rPr>
        <b/>
        <sz val="10"/>
        <color theme="1"/>
        <rFont val="Calibri"/>
        <family val="2"/>
        <scheme val="minor"/>
      </rPr>
      <t xml:space="preserve">NOMBRE TOTAL D'ARTICLES </t>
    </r>
    <r>
      <rPr>
        <sz val="10"/>
        <color theme="1"/>
        <rFont val="Calibri"/>
        <family val="2"/>
        <scheme val="minor"/>
      </rPr>
      <t xml:space="preserve">
(note : 1 LOT = 1 ARTICLE)</t>
    </r>
  </si>
  <si>
    <t>BOÎTES GRATUITES</t>
  </si>
  <si>
    <t>RÉFÉRENCES</t>
  </si>
  <si>
    <t>ARTICLES</t>
  </si>
  <si>
    <t>PRIX PUBLIC*</t>
  </si>
  <si>
    <t xml:space="preserve">PRIX 
TTC € </t>
  </si>
  <si>
    <t>LA MADELEINE COEUR CASSIS DE BRG</t>
  </si>
  <si>
    <t>MADELEINE COEUR EXOTIQUE</t>
  </si>
  <si>
    <t>MADELEINE COQUILLE CBS</t>
  </si>
  <si>
    <t>MADELEINE POIRE PEPITES</t>
  </si>
  <si>
    <t>MADELEINE SAVEUR D ENFANCE</t>
  </si>
  <si>
    <t>MADELEINE CHOCO PEPITES</t>
  </si>
  <si>
    <t>Les Margotines</t>
  </si>
  <si>
    <t>MARGOTINE LEMON CURD</t>
  </si>
  <si>
    <t>MARGOTINE FRAMBOISE</t>
  </si>
  <si>
    <t>MARGOTINE MAXI CHOCO</t>
  </si>
  <si>
    <t>MARGOTINE RHUM RAISIN</t>
  </si>
  <si>
    <t>MARGOTINE CHOCOPECAN</t>
  </si>
  <si>
    <t>MARGOTINE NOISETTE CACAO</t>
  </si>
  <si>
    <t>Les Madeleines Longues</t>
  </si>
  <si>
    <t>CHOCOBEURS AU THE MATCHA</t>
  </si>
  <si>
    <t>CHOCOBEURS 600g</t>
  </si>
  <si>
    <t>CHOCOBEURS ORANGE</t>
  </si>
  <si>
    <t>MADELEINES PUR BEURRE 600G</t>
  </si>
  <si>
    <t>CHOCOBEURS CARAMEL BEURRE SALE</t>
  </si>
  <si>
    <t>COFFRET L AUTHENTIQUE</t>
  </si>
  <si>
    <t>COFFRET CHOCOBEURS</t>
  </si>
  <si>
    <t>Les Biscuits</t>
  </si>
  <si>
    <t>COOKIES PEPITES DE CHOCOLAT ET AMANDES C</t>
  </si>
  <si>
    <t>COOKIES PEPITES DE CHOCOLAT 535G</t>
  </si>
  <si>
    <t>CREPES DENTELLE CHOC LAIT 360G</t>
  </si>
  <si>
    <t>ROCHERS COCO 400G</t>
  </si>
  <si>
    <t>ROCHERS COCO CHOCO 400G</t>
  </si>
  <si>
    <t>OURSON GUIMAUVE CHOC LAIT</t>
  </si>
  <si>
    <t>Les Goodies</t>
  </si>
  <si>
    <t>TASSE MISTRAL - petit enfant</t>
  </si>
  <si>
    <t>TABLIER MISTRAL - petit enfant</t>
  </si>
  <si>
    <t>MAGNET MISTRAL AUTHENTIQUE</t>
  </si>
  <si>
    <t>SAC CABAS MISTRAL</t>
  </si>
  <si>
    <t xml:space="preserve">Nombre d'articles commandés : </t>
  </si>
  <si>
    <t xml:space="preserve">Montant en € par personne : </t>
  </si>
  <si>
    <t>Montant total TTC € de la commande</t>
  </si>
  <si>
    <t>Barème pour les boîtes gratuites :</t>
  </si>
  <si>
    <r>
      <rPr>
        <b/>
        <sz val="11"/>
        <color theme="1"/>
        <rFont val="Calibri"/>
        <family val="2"/>
        <scheme val="minor"/>
      </rPr>
      <t xml:space="preserve">PERSONNALISATION DE LA COMMANDE </t>
    </r>
    <r>
      <rPr>
        <sz val="11"/>
        <color theme="1"/>
        <rFont val="Calibri"/>
        <family val="2"/>
        <scheme val="minor"/>
      </rPr>
      <t>(préparation en colis nominatifs)</t>
    </r>
  </si>
  <si>
    <t>La personnalisation est possible à partir de 250€, d'un panier moyen supérieur à 25€ et à partir de 2 participants avec un délai de livraison sous 7 jours ouvrés (à titre indicatif)</t>
  </si>
  <si>
    <t>Le montant de votre commande vous donne droit à :</t>
  </si>
  <si>
    <t>Nombre de participants :</t>
  </si>
  <si>
    <t>Montant total de la commande :</t>
  </si>
  <si>
    <r>
      <t>Panier moyen en €</t>
    </r>
    <r>
      <rPr>
        <sz val="9"/>
        <color rgb="FF002060"/>
        <rFont val="Calibri"/>
        <family val="2"/>
        <scheme val="minor"/>
      </rPr>
      <t xml:space="preserve"> (= montant de la commande / Nombre de participants)</t>
    </r>
    <r>
      <rPr>
        <sz val="11"/>
        <color rgb="FF002060"/>
        <rFont val="Calibri"/>
        <family val="2"/>
        <scheme val="minor"/>
      </rPr>
      <t xml:space="preserve"> :</t>
    </r>
  </si>
  <si>
    <r>
      <t xml:space="preserve">Si votre commande est éligible à la personnalisation, merci de cocher </t>
    </r>
    <r>
      <rPr>
        <b/>
        <u/>
        <sz val="11"/>
        <rFont val="Calibri"/>
        <family val="2"/>
        <scheme val="minor"/>
      </rPr>
      <t>OUI</t>
    </r>
    <r>
      <rPr>
        <b/>
        <sz val="11"/>
        <rFont val="Calibri"/>
        <family val="2"/>
        <scheme val="minor"/>
      </rPr>
      <t xml:space="preserve"> ou </t>
    </r>
    <r>
      <rPr>
        <b/>
        <u/>
        <sz val="11"/>
        <rFont val="Calibri"/>
        <family val="2"/>
        <scheme val="minor"/>
      </rPr>
      <t>NON</t>
    </r>
    <r>
      <rPr>
        <b/>
        <sz val="11"/>
        <rFont val="Calibri"/>
        <family val="2"/>
        <scheme val="minor"/>
      </rPr>
      <t xml:space="preserve">  : </t>
    </r>
  </si>
  <si>
    <t>OUI</t>
  </si>
  <si>
    <t>NON</t>
  </si>
  <si>
    <t xml:space="preserve">                                     INSTRUCTIONS BON DE COMMANDE EXCEL 
Remplir le/ les bordereau(x) : 
N° de client : Si vous êtes déjà client chez nous, merci de le stipuler. Sinon, noter « Nouveau client »
Société : Si société, rentrer le nom de votre société
Service : Si service particulier, merci de le renseigner
Nom/Prénom : Personne en charge de la commande groupée et/ou réception de la marchandise
Adresse : Compléter la rue
CP/ Ville : Renseigner le code postal et la ville
Téléphone : Renseigner n° de téléphone en cas de problème et pour la livraison
E-mail : Renseigner l’e-mail pour le suivi de livraison ainsi que l’envoi de la facture (La facture se trouvera en PJ dans le suivi de livraison)
Un deuxième bordereau d’envoi est disponible si l’adresse de livraison et différente de l’adresse de facturation. Il est à compléter de la même manière que le premier bordereau.
Compléter la grille de commande :
Différentes colonnes s’offrent à vous. Vous pouvez remplir le nom de chaque participant/service dans chaque colonne. Puis compléter par quantité (1,2,4,…) sur les lignes des différents produits.
Si commande supérieure à 250 € :
Si votre commande dépasse les 250 € et un panier moyen de 25 € (voir en bas du bon de commande « Personnalisation de la commande ») vous pouvez choisir de la personnaliser. Ainsi la commande arrivera sur palette en colis nominatifs par participant de la commande groupée. Pour choisir ce mode de préparation cocher OUI sinon cocher NON 
Le fichier doit être enregistré en format Excel. Toutes commandes personnalisées non envoyées sous Excel ne sera pas prise en compte.
Si votre commande n’est pas éligible à la personnalisation vous pouvez recevoir des sacs en papier gratuitement dans votre commande, nous les envoyons par liasse de 5 sacs. Merci de nous indiquer par mail le nombre de liasses souhaitées.
Extrait des Conditions Générales de Vente :
Minimum de commande : 120€ de commande
La livraison est assurée par un tranporteur indépendant (hors week-end) sous 10 jours ouvrés (2 jours ouvrés supplémentaires pour les commandes en préparation personnalisée).
La première commande est expédiée à réception de votre règlement.
Retrouvez nos CGV complètes sur www.biscuits-mistral.fr
Votre commande groupée est prête à être envoyée ! 
Merci de l’envoyer à l’adresse mail suivante : commandes@biscuits-mistral.fr</t>
  </si>
  <si>
    <t>La première boîte est offerte à 200€ d'achats puis 1 boîte en plus tous les 100€ supplémentaires.( 15 boites maximum)</t>
  </si>
  <si>
    <t>Les Madeleines Coquilles</t>
  </si>
  <si>
    <t>CREPES DENTELLE  375G</t>
  </si>
  <si>
    <t>GALETTES  PUR BEURRE 780G</t>
  </si>
  <si>
    <t>PALETS  PUR BEURRE 550G</t>
  </si>
  <si>
    <t>ASSORTIMENTS DELICES</t>
  </si>
  <si>
    <t>MADEINE PISTACHE CŒUR FRAMBOISE - NOUVEAU</t>
  </si>
  <si>
    <t>CHOCOBEURS NOIX DE COCO</t>
  </si>
  <si>
    <t>BOITE METAL - CHAMPS DE BLE - NOUVEAU</t>
  </si>
  <si>
    <t>BON DE COMMANDE MISTRAL 
TARIFS COMMANDE GROUPÉE
Du 1 Septembre 2025 au 4 Janvier 2026 - 2509CG</t>
  </si>
  <si>
    <t>2509CG</t>
  </si>
  <si>
    <t>MADELEINES PROTEINEES</t>
  </si>
  <si>
    <t>Merci de choisir la/les boîte(s) gratuite(s) dans la colonne AL</t>
  </si>
  <si>
    <t>Édition limitée Noël 2025</t>
  </si>
  <si>
    <t>CALENDRIER DE L AVENT MISTRAL</t>
  </si>
  <si>
    <t>COFFRET SIGNATURE</t>
  </si>
  <si>
    <t>COFFRET MISTRAL</t>
  </si>
  <si>
    <t>ASSORTIMENT JOYEUSES FETES</t>
  </si>
  <si>
    <t>CHOCOBEURS EPICES DE NOEL</t>
  </si>
  <si>
    <t>TRUFFE recette originale</t>
  </si>
  <si>
    <t>TRUFFE CARAMEL BEURRE SALE</t>
  </si>
  <si>
    <t>TRUFFE LAIT ET NOISETTE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</si>
</sst>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0000"/>
    <numFmt numFmtId="165" formatCode="0#&quot; &quot;##&quot; &quot;##&quot; &quot;##&quot; &quot;##"/>
    <numFmt numFmtId="166" formatCode="#,##0.00\ &quot;€&quot;"/>
  </numFmts>
  <fonts count="31" x14ac:knownFonts="1">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26"/>
      <color theme="1"/>
      <name val="Calibri"/>
      <family val="2"/>
      <scheme val="minor"/>
    </font>
    <font>
      <b/>
      <sz val="12"/>
      <color theme="1"/>
      <name val="Calibri"/>
      <family val="2"/>
      <scheme val="minor"/>
    </font>
    <font>
      <b/>
      <u/>
      <sz val="12"/>
      <name val="Calibri"/>
      <family val="2"/>
      <scheme val="minor"/>
    </font>
    <font>
      <b/>
      <sz val="12"/>
      <name val="Calibri"/>
      <family val="2"/>
      <scheme val="minor"/>
    </font>
    <font>
      <sz val="26"/>
      <color theme="1"/>
      <name val="Calibri"/>
      <family val="2"/>
      <scheme val="minor"/>
    </font>
    <font>
      <sz val="12"/>
      <color theme="1"/>
      <name val="Calibri"/>
      <family val="2"/>
      <scheme val="minor"/>
    </font>
    <font>
      <b/>
      <u/>
      <sz val="11"/>
      <color rgb="FFFF0000"/>
      <name val="Calibri"/>
      <family val="2"/>
      <scheme val="minor"/>
    </font>
    <font>
      <sz val="10"/>
      <color theme="1"/>
      <name val="Calibri"/>
      <family val="2"/>
      <scheme val="minor"/>
    </font>
    <font>
      <b/>
      <sz val="10"/>
      <color theme="1"/>
      <name val="Calibri"/>
      <family val="2"/>
      <scheme val="minor"/>
    </font>
    <font>
      <sz val="10"/>
      <color rgb="FF000000"/>
      <name val="Calibri"/>
      <family val="2"/>
      <charset val="1"/>
    </font>
    <font>
      <i/>
      <sz val="11"/>
      <color theme="1"/>
      <name val="Calibri"/>
      <family val="2"/>
      <scheme val="minor"/>
    </font>
    <font>
      <b/>
      <sz val="11"/>
      <color rgb="FFFF0000"/>
      <name val="Calibri"/>
      <family val="2"/>
      <scheme val="minor"/>
    </font>
    <font>
      <sz val="11"/>
      <name val="Calibri"/>
      <family val="2"/>
      <scheme val="minor"/>
    </font>
    <font>
      <b/>
      <sz val="11"/>
      <name val="Calibri"/>
      <family val="2"/>
      <scheme val="minor"/>
    </font>
    <font>
      <b/>
      <u/>
      <sz val="11"/>
      <name val="Calibri"/>
      <family val="2"/>
      <scheme val="minor"/>
    </font>
    <font>
      <b/>
      <sz val="14"/>
      <color theme="1"/>
      <name val="Calibri"/>
      <family val="2"/>
      <scheme val="minor"/>
    </font>
    <font>
      <strike/>
      <sz val="11"/>
      <color theme="1"/>
      <name val="Calibri"/>
      <family val="2"/>
      <scheme val="minor"/>
    </font>
    <font>
      <sz val="8"/>
      <color theme="1"/>
      <name val="Calibri"/>
      <family val="2"/>
      <scheme val="minor"/>
    </font>
    <font>
      <b/>
      <sz val="12"/>
      <color rgb="FF002060"/>
      <name val="Calibri"/>
      <family val="2"/>
      <scheme val="minor"/>
    </font>
    <font>
      <sz val="11"/>
      <color rgb="FF002060"/>
      <name val="Calibri"/>
      <family val="2"/>
      <scheme val="minor"/>
    </font>
    <font>
      <sz val="9"/>
      <color rgb="FF002060"/>
      <name val="Calibri"/>
      <family val="2"/>
      <scheme val="minor"/>
    </font>
    <font>
      <sz val="8"/>
      <name val="Calibri"/>
      <family val="2"/>
      <scheme val="minor"/>
    </font>
    <font>
      <i/>
      <sz val="10"/>
      <name val="Calibri"/>
      <family val="2"/>
      <scheme val="minor"/>
    </font>
    <font>
      <b/>
      <i/>
      <u/>
      <sz val="10"/>
      <name val="Calibri"/>
      <family val="2"/>
      <scheme val="minor"/>
    </font>
    <font>
      <b/>
      <i/>
      <sz val="10"/>
      <name val="Calibri"/>
      <family val="2"/>
      <scheme val="minor"/>
    </font>
    <font>
      <sz val="10"/>
      <name val="Calibri"/>
      <family val="2"/>
      <scheme val="minor"/>
    </font>
    <font>
      <b/>
      <sz val="9"/>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bgColor indexed="64"/>
      </patternFill>
    </fill>
    <fill>
      <patternFill patternType="solid">
        <fgColor rgb="FF439CB1"/>
        <bgColor indexed="64"/>
      </patternFill>
    </fill>
    <fill>
      <patternFill patternType="solid">
        <fgColor rgb="FFF7C3A3"/>
        <bgColor indexed="64"/>
      </patternFill>
    </fill>
    <fill>
      <patternFill patternType="solid">
        <fgColor rgb="FF99D0E3"/>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auto="1"/>
      </top>
      <bottom/>
      <diagonal/>
    </border>
    <border>
      <left/>
      <right/>
      <top/>
      <bottom style="thin">
        <color indexed="64"/>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ck">
        <color auto="1"/>
      </left>
      <right style="thick">
        <color auto="1"/>
      </right>
      <top style="thick">
        <color auto="1"/>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auto="1"/>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ck">
        <color auto="1"/>
      </right>
      <top style="thick">
        <color auto="1"/>
      </top>
      <bottom/>
      <diagonal/>
    </border>
    <border>
      <left/>
      <right style="thick">
        <color auto="1"/>
      </right>
      <top/>
      <bottom style="thick">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style="thick">
        <color auto="1"/>
      </top>
      <bottom style="medium">
        <color indexed="64"/>
      </bottom>
      <diagonal/>
    </border>
    <border>
      <left/>
      <right style="thin">
        <color indexed="64"/>
      </right>
      <top style="thick">
        <color auto="1"/>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9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wrapText="1"/>
    </xf>
    <xf numFmtId="0" fontId="0" fillId="0" borderId="0" xfId="0" applyAlignment="1">
      <alignment horizontal="center"/>
    </xf>
    <xf numFmtId="0" fontId="5" fillId="0" borderId="0" xfId="0" applyFont="1"/>
    <xf numFmtId="0" fontId="6" fillId="0" borderId="0" xfId="1" applyFont="1"/>
    <xf numFmtId="0" fontId="7" fillId="0" borderId="0" xfId="0" applyFont="1"/>
    <xf numFmtId="0" fontId="5" fillId="0" borderId="0" xfId="0" applyFont="1" applyAlignment="1">
      <alignment horizontal="left"/>
    </xf>
    <xf numFmtId="0" fontId="5" fillId="0" borderId="0" xfId="0" applyFont="1" applyAlignment="1">
      <alignment horizontal="center"/>
    </xf>
    <xf numFmtId="0" fontId="0" fillId="0" borderId="1" xfId="0" applyBorder="1" applyProtection="1">
      <protection locked="0"/>
    </xf>
    <xf numFmtId="0" fontId="0" fillId="0" borderId="0" xfId="0" applyAlignment="1" applyProtection="1">
      <alignment horizontal="left"/>
      <protection locked="0"/>
    </xf>
    <xf numFmtId="0" fontId="0" fillId="0" borderId="0" xfId="0" applyProtection="1">
      <protection locked="0"/>
    </xf>
    <xf numFmtId="0" fontId="0" fillId="2" borderId="0" xfId="0" applyFill="1"/>
    <xf numFmtId="0" fontId="9" fillId="3" borderId="0" xfId="0" applyFont="1" applyFill="1"/>
    <xf numFmtId="0" fontId="9" fillId="3" borderId="0" xfId="0" applyFont="1" applyFill="1" applyAlignment="1">
      <alignment horizontal="center"/>
    </xf>
    <xf numFmtId="0" fontId="0" fillId="3" borderId="1" xfId="0" applyFill="1" applyBorder="1" applyAlignment="1" applyProtection="1">
      <alignment horizontal="left"/>
      <protection locked="0"/>
    </xf>
    <xf numFmtId="0" fontId="0" fillId="3" borderId="6" xfId="0" applyFill="1" applyBorder="1" applyAlignment="1" applyProtection="1">
      <alignment horizontal="left"/>
      <protection locked="0"/>
    </xf>
    <xf numFmtId="0" fontId="0" fillId="0" borderId="1" xfId="0" applyBorder="1" applyAlignment="1" applyProtection="1">
      <alignment horizontal="center" vertical="center"/>
      <protection locked="0"/>
    </xf>
    <xf numFmtId="0" fontId="0" fillId="0" borderId="0" xfId="0" applyAlignment="1">
      <alignment vertical="top" wrapText="1"/>
    </xf>
    <xf numFmtId="0" fontId="16" fillId="2" borderId="0" xfId="0" applyFont="1" applyFill="1" applyAlignment="1">
      <alignment vertical="top" wrapText="1"/>
    </xf>
    <xf numFmtId="0" fontId="0" fillId="0" borderId="0" xfId="0" applyAlignment="1">
      <alignment vertical="center" wrapText="1"/>
    </xf>
    <xf numFmtId="0" fontId="1" fillId="0" borderId="0" xfId="0" applyFont="1"/>
    <xf numFmtId="6" fontId="0" fillId="0" borderId="0" xfId="0" applyNumberFormat="1"/>
    <xf numFmtId="0" fontId="1" fillId="0" borderId="0" xfId="0" applyFont="1" applyAlignment="1">
      <alignment horizontal="right" vertical="center"/>
    </xf>
    <xf numFmtId="0" fontId="21" fillId="0" borderId="0" xfId="0" applyFont="1"/>
    <xf numFmtId="166" fontId="1" fillId="0" borderId="23" xfId="0" applyNumberFormat="1" applyFont="1" applyBorder="1"/>
    <xf numFmtId="2" fontId="0" fillId="0" borderId="0" xfId="0" applyNumberFormat="1"/>
    <xf numFmtId="0" fontId="0" fillId="0" borderId="19" xfId="0" applyBorder="1" applyAlignment="1">
      <alignment horizontal="center" wrapText="1"/>
    </xf>
    <xf numFmtId="0" fontId="0" fillId="0" borderId="18" xfId="0" applyBorder="1" applyAlignment="1">
      <alignment horizontal="center" vertical="center" textRotation="90" wrapText="1"/>
    </xf>
    <xf numFmtId="0" fontId="0" fillId="0" borderId="19" xfId="0" applyBorder="1" applyAlignment="1">
      <alignment horizontal="center" vertical="center"/>
    </xf>
    <xf numFmtId="0" fontId="0" fillId="0" borderId="31" xfId="0" applyBorder="1" applyAlignment="1">
      <alignment horizontal="center" wrapText="1"/>
    </xf>
    <xf numFmtId="0" fontId="0" fillId="0" borderId="37" xfId="0" applyBorder="1" applyAlignment="1">
      <alignment horizontal="center"/>
    </xf>
    <xf numFmtId="0" fontId="0" fillId="0" borderId="22" xfId="0" applyBorder="1" applyAlignment="1" applyProtection="1">
      <alignment horizontal="center" vertical="center"/>
      <protection locked="0"/>
    </xf>
    <xf numFmtId="2" fontId="0" fillId="3" borderId="24" xfId="0" applyNumberFormat="1" applyFill="1" applyBorder="1" applyAlignment="1">
      <alignment horizontal="center"/>
    </xf>
    <xf numFmtId="0" fontId="0" fillId="0" borderId="39" xfId="0" applyBorder="1" applyAlignment="1">
      <alignment horizontal="center"/>
    </xf>
    <xf numFmtId="0" fontId="0" fillId="0" borderId="38" xfId="0" applyBorder="1"/>
    <xf numFmtId="0" fontId="15" fillId="0" borderId="0" xfId="0" applyFont="1" applyAlignment="1">
      <alignment horizontal="center"/>
    </xf>
    <xf numFmtId="0" fontId="0" fillId="0" borderId="24" xfId="0" applyBorder="1" applyAlignment="1" applyProtection="1">
      <alignment horizontal="center" vertical="center"/>
      <protection locked="0"/>
    </xf>
    <xf numFmtId="2" fontId="0" fillId="3" borderId="1" xfId="0" applyNumberFormat="1" applyFill="1" applyBorder="1"/>
    <xf numFmtId="166" fontId="20" fillId="3" borderId="1" xfId="0" applyNumberFormat="1" applyFont="1" applyFill="1" applyBorder="1"/>
    <xf numFmtId="0" fontId="0" fillId="0" borderId="48" xfId="0" applyBorder="1"/>
    <xf numFmtId="2" fontId="0" fillId="3" borderId="22" xfId="0" applyNumberFormat="1" applyFill="1" applyBorder="1"/>
    <xf numFmtId="166" fontId="20" fillId="3" borderId="22" xfId="0" applyNumberFormat="1" applyFont="1" applyFill="1" applyBorder="1"/>
    <xf numFmtId="0" fontId="0" fillId="0" borderId="49" xfId="0" applyBorder="1"/>
    <xf numFmtId="0" fontId="0" fillId="0" borderId="50" xfId="0" applyBorder="1"/>
    <xf numFmtId="2" fontId="0" fillId="3" borderId="24" xfId="0" applyNumberFormat="1" applyFill="1" applyBorder="1"/>
    <xf numFmtId="166" fontId="20" fillId="3" borderId="24" xfId="0" applyNumberFormat="1" applyFont="1" applyFill="1" applyBorder="1"/>
    <xf numFmtId="0" fontId="0" fillId="3" borderId="5" xfId="0" applyFill="1" applyBorder="1" applyAlignment="1">
      <alignment horizontal="center"/>
    </xf>
    <xf numFmtId="166" fontId="0" fillId="4" borderId="27" xfId="0" applyNumberFormat="1" applyFill="1" applyBorder="1"/>
    <xf numFmtId="0" fontId="0" fillId="0" borderId="54"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5" borderId="54" xfId="0" applyFill="1" applyBorder="1" applyAlignment="1" applyProtection="1">
      <alignment horizontal="center" vertical="center"/>
      <protection locked="0"/>
    </xf>
    <xf numFmtId="0" fontId="0" fillId="5" borderId="55" xfId="0" applyFill="1" applyBorder="1" applyAlignment="1" applyProtection="1">
      <alignment horizontal="center" vertical="center"/>
      <protection locked="0"/>
    </xf>
    <xf numFmtId="0" fontId="0" fillId="5" borderId="56" xfId="0" applyFill="1" applyBorder="1" applyAlignment="1" applyProtection="1">
      <alignment horizontal="center" vertical="center"/>
      <protection locked="0"/>
    </xf>
    <xf numFmtId="0" fontId="0" fillId="5" borderId="57" xfId="0" applyFill="1" applyBorder="1" applyAlignment="1" applyProtection="1">
      <alignment horizontal="center" vertical="center"/>
      <protection locked="0"/>
    </xf>
    <xf numFmtId="166" fontId="0" fillId="4" borderId="58" xfId="0" applyNumberFormat="1" applyFill="1" applyBorder="1"/>
    <xf numFmtId="166" fontId="0" fillId="4" borderId="2" xfId="0" applyNumberFormat="1" applyFill="1" applyBorder="1"/>
    <xf numFmtId="166" fontId="0" fillId="4" borderId="59" xfId="0" applyNumberFormat="1" applyFill="1" applyBorder="1"/>
    <xf numFmtId="0" fontId="0" fillId="0" borderId="5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44" xfId="0" applyBorder="1"/>
    <xf numFmtId="2" fontId="0" fillId="3" borderId="5" xfId="0" applyNumberFormat="1" applyFill="1" applyBorder="1"/>
    <xf numFmtId="166" fontId="20" fillId="3" borderId="5" xfId="0" applyNumberFormat="1" applyFont="1" applyFill="1" applyBorder="1"/>
    <xf numFmtId="0" fontId="23" fillId="7" borderId="29" xfId="0" applyFont="1" applyFill="1" applyBorder="1"/>
    <xf numFmtId="0" fontId="23" fillId="7" borderId="1" xfId="0" applyFont="1" applyFill="1" applyBorder="1" applyAlignment="1">
      <alignment horizontal="center"/>
    </xf>
    <xf numFmtId="4" fontId="23" fillId="7" borderId="1" xfId="0" applyNumberFormat="1" applyFont="1" applyFill="1" applyBorder="1" applyAlignment="1">
      <alignment horizontal="center"/>
    </xf>
    <xf numFmtId="2" fontId="23" fillId="7" borderId="1" xfId="0" applyNumberFormat="1" applyFont="1" applyFill="1" applyBorder="1" applyAlignment="1">
      <alignment horizontal="center" vertical="center"/>
    </xf>
    <xf numFmtId="0" fontId="16" fillId="7" borderId="30" xfId="0" applyFont="1" applyFill="1" applyBorder="1"/>
    <xf numFmtId="0" fontId="0" fillId="7" borderId="32" xfId="0" applyFill="1" applyBorder="1" applyAlignment="1">
      <alignment horizontal="center"/>
    </xf>
    <xf numFmtId="0" fontId="17" fillId="7" borderId="32" xfId="0" applyFont="1" applyFill="1" applyBorder="1" applyAlignment="1">
      <alignment horizontal="center"/>
    </xf>
    <xf numFmtId="0" fontId="16" fillId="7" borderId="32" xfId="0" applyFont="1" applyFill="1" applyBorder="1" applyAlignment="1">
      <alignment horizontal="center"/>
    </xf>
    <xf numFmtId="0" fontId="16" fillId="7" borderId="32" xfId="0" applyFont="1" applyFill="1" applyBorder="1"/>
    <xf numFmtId="0" fontId="1" fillId="7" borderId="32" xfId="0" applyFont="1" applyFill="1" applyBorder="1" applyAlignment="1">
      <alignment horizontal="right"/>
    </xf>
    <xf numFmtId="0" fontId="19" fillId="7" borderId="36" xfId="0" applyFont="1" applyFill="1" applyBorder="1" applyAlignment="1" applyProtection="1">
      <alignment horizontal="center" vertical="center"/>
      <protection locked="0"/>
    </xf>
    <xf numFmtId="0" fontId="0" fillId="7" borderId="32" xfId="0" applyFill="1" applyBorder="1"/>
    <xf numFmtId="0" fontId="0" fillId="7" borderId="35" xfId="0" applyFill="1" applyBorder="1"/>
    <xf numFmtId="0" fontId="0" fillId="7" borderId="15" xfId="0" applyFill="1" applyBorder="1"/>
    <xf numFmtId="0" fontId="1" fillId="7" borderId="14" xfId="0" applyFont="1" applyFill="1" applyBorder="1"/>
    <xf numFmtId="6" fontId="0" fillId="7" borderId="0" xfId="0" applyNumberFormat="1" applyFill="1"/>
    <xf numFmtId="0" fontId="1" fillId="7" borderId="0" xfId="0" applyFont="1" applyFill="1" applyAlignment="1">
      <alignment horizontal="right"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166" fontId="0" fillId="4" borderId="60" xfId="0" applyNumberFormat="1" applyFill="1" applyBorder="1"/>
    <xf numFmtId="0" fontId="0" fillId="0" borderId="57" xfId="0" applyBorder="1" applyAlignment="1">
      <alignment horizontal="center" vertical="center"/>
    </xf>
    <xf numFmtId="0" fontId="0" fillId="0" borderId="5"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3" borderId="57" xfId="0" applyFill="1" applyBorder="1" applyAlignment="1">
      <alignment horizontal="center"/>
    </xf>
    <xf numFmtId="2" fontId="0" fillId="3" borderId="56" xfId="0" applyNumberFormat="1" applyFill="1" applyBorder="1" applyAlignment="1" applyProtection="1">
      <alignment horizontal="center"/>
      <protection hidden="1"/>
    </xf>
    <xf numFmtId="0" fontId="0" fillId="5" borderId="63" xfId="0" applyFill="1" applyBorder="1" applyAlignment="1" applyProtection="1">
      <alignment horizontal="center" vertical="center"/>
      <protection locked="0"/>
    </xf>
    <xf numFmtId="0" fontId="2" fillId="0" borderId="0" xfId="0" applyFont="1" applyAlignment="1" applyProtection="1">
      <alignment horizontal="center"/>
      <protection locked="0"/>
    </xf>
    <xf numFmtId="0" fontId="0" fillId="0" borderId="44"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17" fillId="8" borderId="29" xfId="0" applyFont="1" applyFill="1" applyBorder="1" applyAlignment="1">
      <alignment horizontal="center" vertical="center" textRotation="90" wrapText="1"/>
    </xf>
    <xf numFmtId="0" fontId="17" fillId="8" borderId="30" xfId="0" applyFont="1" applyFill="1" applyBorder="1" applyAlignment="1">
      <alignment horizontal="center" vertical="center" textRotation="90" wrapText="1"/>
    </xf>
    <xf numFmtId="0" fontId="0" fillId="0" borderId="0" xfId="0" applyAlignment="1">
      <alignment horizontal="left" vertical="top" wrapText="1"/>
    </xf>
    <xf numFmtId="0" fontId="0" fillId="0" borderId="0" xfId="0" applyAlignment="1">
      <alignment horizontal="left" vertical="top"/>
    </xf>
    <xf numFmtId="0" fontId="0" fillId="7" borderId="28" xfId="0" applyFill="1" applyBorder="1" applyAlignment="1">
      <alignment horizontal="center"/>
    </xf>
    <xf numFmtId="0" fontId="0" fillId="7" borderId="31" xfId="0" applyFill="1" applyBorder="1" applyAlignment="1">
      <alignment horizontal="center"/>
    </xf>
    <xf numFmtId="0" fontId="0" fillId="7" borderId="33" xfId="0" applyFill="1" applyBorder="1" applyAlignment="1">
      <alignment horizontal="center"/>
    </xf>
    <xf numFmtId="0" fontId="23" fillId="7" borderId="29" xfId="0" applyFont="1" applyFill="1" applyBorder="1" applyAlignment="1">
      <alignment vertical="top" wrapText="1"/>
    </xf>
    <xf numFmtId="0" fontId="23" fillId="7" borderId="0" xfId="0" applyFont="1" applyFill="1" applyAlignment="1">
      <alignment vertical="top" wrapText="1"/>
    </xf>
    <xf numFmtId="0" fontId="23" fillId="7" borderId="34" xfId="0" applyFont="1" applyFill="1" applyBorder="1" applyAlignment="1">
      <alignment vertical="top" wrapText="1"/>
    </xf>
    <xf numFmtId="0" fontId="23" fillId="7" borderId="0" xfId="0" applyFont="1" applyFill="1" applyAlignment="1">
      <alignment horizontal="right"/>
    </xf>
    <xf numFmtId="0" fontId="23" fillId="7" borderId="0" xfId="0" applyFont="1" applyFill="1"/>
    <xf numFmtId="0" fontId="23" fillId="7" borderId="25" xfId="0" applyFont="1" applyFill="1" applyBorder="1"/>
    <xf numFmtId="0" fontId="23" fillId="7" borderId="18" xfId="0" applyFont="1" applyFill="1" applyBorder="1" applyAlignment="1">
      <alignment vertical="center" wrapText="1"/>
    </xf>
    <xf numFmtId="0" fontId="23" fillId="7" borderId="0" xfId="0" applyFont="1" applyFill="1" applyAlignment="1">
      <alignment vertical="center" wrapText="1"/>
    </xf>
    <xf numFmtId="0" fontId="23" fillId="7" borderId="34" xfId="0" applyFont="1" applyFill="1" applyBorder="1" applyAlignment="1">
      <alignment vertical="center" wrapText="1"/>
    </xf>
    <xf numFmtId="0" fontId="16" fillId="6" borderId="16" xfId="0" applyFont="1" applyFill="1" applyBorder="1" applyAlignment="1">
      <alignment horizontal="center"/>
    </xf>
    <xf numFmtId="0" fontId="16" fillId="6" borderId="17" xfId="0" applyFont="1" applyFill="1" applyBorder="1" applyAlignment="1">
      <alignment horizontal="center"/>
    </xf>
    <xf numFmtId="0" fontId="16" fillId="6" borderId="53" xfId="0" applyFont="1" applyFill="1" applyBorder="1" applyAlignment="1">
      <alignment horizontal="center"/>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vertical="center"/>
    </xf>
    <xf numFmtId="0" fontId="1" fillId="7" borderId="14" xfId="0" applyFont="1" applyFill="1" applyBorder="1" applyAlignment="1">
      <alignment horizontal="center"/>
    </xf>
    <xf numFmtId="0" fontId="1" fillId="7" borderId="0" xfId="0" applyFont="1" applyFill="1" applyAlignment="1">
      <alignment horizontal="center"/>
    </xf>
    <xf numFmtId="0" fontId="0" fillId="7" borderId="15" xfId="0" applyFill="1" applyBorder="1"/>
    <xf numFmtId="0" fontId="23" fillId="7" borderId="29" xfId="0" applyFont="1" applyFill="1" applyBorder="1" applyAlignment="1">
      <alignment horizontal="right" vertical="center"/>
    </xf>
    <xf numFmtId="0" fontId="23" fillId="7" borderId="0" xfId="0" applyFont="1" applyFill="1" applyAlignment="1">
      <alignment horizontal="right" vertical="center"/>
    </xf>
    <xf numFmtId="0" fontId="23" fillId="7" borderId="25" xfId="0" applyFont="1" applyFill="1" applyBorder="1" applyAlignment="1">
      <alignment horizontal="right" vertical="center"/>
    </xf>
    <xf numFmtId="0" fontId="16" fillId="0" borderId="0" xfId="0" applyFont="1" applyAlignment="1">
      <alignment horizontal="center"/>
    </xf>
    <xf numFmtId="0" fontId="1" fillId="0" borderId="0" xfId="0" applyFont="1" applyAlignment="1">
      <alignment horizontal="right"/>
    </xf>
    <xf numFmtId="0" fontId="0" fillId="0" borderId="0" xfId="0" applyAlignment="1">
      <alignment horizontal="right"/>
    </xf>
    <xf numFmtId="0" fontId="1" fillId="0" borderId="12" xfId="0" applyFont="1" applyBorder="1" applyAlignment="1">
      <alignment horizontal="center"/>
    </xf>
    <xf numFmtId="0" fontId="1" fillId="0" borderId="13" xfId="0" applyFont="1" applyBorder="1" applyAlignment="1">
      <alignment horizontal="center"/>
    </xf>
    <xf numFmtId="0" fontId="0" fillId="0" borderId="52" xfId="0" applyBorder="1"/>
    <xf numFmtId="0" fontId="15" fillId="0" borderId="0" xfId="0" applyFont="1" applyAlignment="1">
      <alignment horizontal="center"/>
    </xf>
    <xf numFmtId="0" fontId="14" fillId="0" borderId="0" xfId="0" applyFont="1"/>
    <xf numFmtId="0" fontId="15" fillId="0" borderId="0" xfId="0" applyFont="1" applyAlignment="1">
      <alignment horizontal="right"/>
    </xf>
    <xf numFmtId="0" fontId="15" fillId="0" borderId="15" xfId="0" applyFont="1" applyBorder="1" applyAlignment="1">
      <alignment horizontal="right"/>
    </xf>
    <xf numFmtId="0" fontId="17" fillId="8" borderId="28" xfId="0" applyFont="1" applyFill="1" applyBorder="1" applyAlignment="1">
      <alignment horizontal="center" vertical="center" textRotation="90" wrapText="1"/>
    </xf>
    <xf numFmtId="0" fontId="1" fillId="3" borderId="40" xfId="0" applyFont="1" applyFill="1" applyBorder="1" applyAlignment="1">
      <alignment horizontal="right"/>
    </xf>
    <xf numFmtId="0" fontId="1" fillId="3" borderId="11" xfId="0" applyFont="1" applyFill="1" applyBorder="1" applyAlignment="1">
      <alignment horizontal="right"/>
    </xf>
    <xf numFmtId="0" fontId="1" fillId="3" borderId="51" xfId="0" applyFont="1" applyFill="1" applyBorder="1" applyAlignment="1">
      <alignment horizontal="right"/>
    </xf>
    <xf numFmtId="0" fontId="1" fillId="3" borderId="41" xfId="0" applyFont="1" applyFill="1" applyBorder="1" applyAlignment="1">
      <alignment horizontal="right"/>
    </xf>
    <xf numFmtId="0" fontId="1" fillId="3" borderId="42" xfId="0" applyFont="1" applyFill="1" applyBorder="1" applyAlignment="1">
      <alignment horizontal="right"/>
    </xf>
    <xf numFmtId="0" fontId="1" fillId="3" borderId="43" xfId="0" applyFont="1" applyFill="1" applyBorder="1" applyAlignment="1">
      <alignment horizontal="right"/>
    </xf>
    <xf numFmtId="0" fontId="11" fillId="0" borderId="19" xfId="0" applyFont="1" applyBorder="1" applyAlignment="1">
      <alignment horizontal="center" vertical="center" textRotation="90" wrapText="1"/>
    </xf>
    <xf numFmtId="0" fontId="11" fillId="0" borderId="21" xfId="0" applyFont="1" applyBorder="1" applyAlignment="1">
      <alignment horizontal="center" vertical="center" textRotation="90" wrapText="1"/>
    </xf>
    <xf numFmtId="0" fontId="0" fillId="0" borderId="22" xfId="0" applyBorder="1" applyAlignment="1" applyProtection="1">
      <alignment horizontal="center" vertical="center" textRotation="90"/>
      <protection locked="0"/>
    </xf>
    <xf numFmtId="0" fontId="0" fillId="0" borderId="6" xfId="0" applyBorder="1" applyProtection="1">
      <protection locked="0"/>
    </xf>
    <xf numFmtId="0" fontId="4"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right"/>
    </xf>
    <xf numFmtId="0" fontId="22" fillId="8" borderId="61" xfId="0" applyFont="1" applyFill="1" applyBorder="1" applyAlignment="1">
      <alignment horizontal="center" vertical="center" wrapText="1"/>
    </xf>
    <xf numFmtId="0" fontId="22" fillId="8" borderId="62" xfId="0" applyFont="1" applyFill="1" applyBorder="1" applyAlignment="1">
      <alignment horizontal="center" vertical="center" wrapText="1"/>
    </xf>
    <xf numFmtId="0" fontId="13" fillId="0" borderId="47" xfId="0" applyFont="1" applyBorder="1" applyAlignment="1">
      <alignment horizontal="center" vertical="center"/>
    </xf>
    <xf numFmtId="0" fontId="13" fillId="0" borderId="66" xfId="0" applyFont="1" applyBorder="1" applyAlignment="1">
      <alignment horizontal="center" vertic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164" fontId="0" fillId="0" borderId="5" xfId="0" applyNumberFormat="1" applyBorder="1" applyAlignment="1" applyProtection="1">
      <alignment horizontal="left"/>
      <protection locked="0"/>
    </xf>
    <xf numFmtId="0" fontId="9" fillId="3" borderId="0" xfId="0" applyFont="1" applyFill="1" applyAlignment="1">
      <alignment horizontal="right"/>
    </xf>
    <xf numFmtId="0" fontId="0" fillId="3" borderId="8" xfId="0" applyFill="1" applyBorder="1" applyAlignment="1" applyProtection="1">
      <alignment horizontal="left"/>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165" fontId="0" fillId="0" borderId="6" xfId="0" applyNumberFormat="1" applyBorder="1" applyAlignment="1" applyProtection="1">
      <alignment horizontal="left"/>
      <protection locked="0"/>
    </xf>
    <xf numFmtId="165" fontId="0" fillId="0" borderId="7" xfId="0" applyNumberFormat="1" applyBorder="1" applyAlignment="1" applyProtection="1">
      <alignment horizontal="left"/>
      <protection locked="0"/>
    </xf>
    <xf numFmtId="0" fontId="5" fillId="3" borderId="0" xfId="0" applyFont="1" applyFill="1" applyAlignment="1">
      <alignment horizontal="center"/>
    </xf>
    <xf numFmtId="0" fontId="1" fillId="3" borderId="0" xfId="0" applyFont="1" applyFill="1" applyAlignment="1">
      <alignment horizontal="center"/>
    </xf>
    <xf numFmtId="0" fontId="0" fillId="3" borderId="2" xfId="0" applyFill="1" applyBorder="1" applyAlignment="1" applyProtection="1">
      <alignment horizontal="left"/>
      <protection locked="0"/>
    </xf>
    <xf numFmtId="164" fontId="0" fillId="3" borderId="5" xfId="0" applyNumberFormat="1" applyFill="1" applyBorder="1" applyAlignment="1" applyProtection="1">
      <alignment horizontal="left"/>
      <protection locked="0"/>
    </xf>
    <xf numFmtId="0" fontId="0" fillId="0" borderId="26" xfId="0" applyBorder="1" applyAlignment="1" applyProtection="1">
      <alignment horizontal="center" vertical="center" textRotation="90"/>
      <protection locked="0"/>
    </xf>
    <xf numFmtId="0" fontId="0" fillId="0" borderId="65" xfId="0" applyBorder="1" applyProtection="1">
      <protection locked="0"/>
    </xf>
    <xf numFmtId="165" fontId="0" fillId="3" borderId="6" xfId="0" applyNumberFormat="1" applyFill="1" applyBorder="1" applyAlignment="1" applyProtection="1">
      <alignment horizontal="left"/>
      <protection locked="0"/>
    </xf>
    <xf numFmtId="165" fontId="0" fillId="3" borderId="7" xfId="0" applyNumberFormat="1" applyFill="1" applyBorder="1" applyAlignment="1" applyProtection="1">
      <alignment horizontal="left"/>
      <protection locked="0"/>
    </xf>
    <xf numFmtId="0" fontId="26" fillId="8" borderId="28" xfId="0" applyFont="1" applyFill="1" applyBorder="1" applyAlignment="1">
      <alignment horizontal="left" vertical="center" wrapText="1"/>
    </xf>
    <xf numFmtId="0" fontId="26" fillId="8" borderId="31" xfId="0" applyFont="1" applyFill="1" applyBorder="1" applyAlignment="1">
      <alignment horizontal="left" vertical="center"/>
    </xf>
    <xf numFmtId="0" fontId="29" fillId="8" borderId="33" xfId="0" applyFont="1" applyFill="1" applyBorder="1"/>
    <xf numFmtId="0" fontId="26" fillId="8" borderId="45" xfId="0" applyFont="1" applyFill="1" applyBorder="1" applyAlignment="1">
      <alignment horizontal="left" vertical="center"/>
    </xf>
    <xf numFmtId="0" fontId="26" fillId="8" borderId="11" xfId="0" applyFont="1" applyFill="1" applyBorder="1" applyAlignment="1">
      <alignment horizontal="left" vertical="center"/>
    </xf>
    <xf numFmtId="0" fontId="29" fillId="8" borderId="46" xfId="0" applyFont="1" applyFill="1" applyBorder="1"/>
    <xf numFmtId="0" fontId="30" fillId="0" borderId="19" xfId="0" applyFont="1" applyBorder="1" applyAlignment="1">
      <alignment horizontal="center" vertical="center" textRotation="90" wrapText="1"/>
    </xf>
    <xf numFmtId="0" fontId="12" fillId="0" borderId="21" xfId="0" applyFont="1" applyBorder="1" applyAlignment="1">
      <alignment horizontal="center" vertical="center" textRotation="90" wrapText="1"/>
    </xf>
    <xf numFmtId="0" fontId="0" fillId="0" borderId="48" xfId="0" applyBorder="1" applyAlignment="1" applyProtection="1">
      <alignment horizontal="center" vertical="center" textRotation="90"/>
      <protection locked="0"/>
    </xf>
    <xf numFmtId="0" fontId="0" fillId="0" borderId="20" xfId="0" applyBorder="1" applyProtection="1">
      <protection locked="0"/>
    </xf>
  </cellXfs>
  <cellStyles count="2">
    <cellStyle name="Lien hypertexte" xfId="1" builtinId="8"/>
    <cellStyle name="Normal" xfId="0" builtinId="0"/>
  </cellStyles>
  <dxfs count="14">
    <dxf>
      <font>
        <b/>
        <i val="0"/>
        <color rgb="FFFF0000"/>
      </font>
      <fill>
        <patternFill>
          <bgColor rgb="FFFFCCCC"/>
        </patternFill>
      </fill>
    </dxf>
    <dxf>
      <font>
        <b/>
        <i val="0"/>
        <color theme="0"/>
      </font>
      <fill>
        <patternFill>
          <bgColor rgb="FFFF0066"/>
        </patternFill>
      </fill>
      <border>
        <left style="thin">
          <color rgb="FFFFFF00"/>
        </left>
        <right style="thin">
          <color rgb="FFFFFF00"/>
        </right>
        <top style="thin">
          <color rgb="FFFFFF00"/>
        </top>
        <bottom style="thin">
          <color rgb="FFFFFF00"/>
        </bottom>
        <vertical/>
        <horizontal/>
      </border>
    </dxf>
    <dxf>
      <fill>
        <patternFill>
          <bgColor rgb="FFFF0066"/>
        </patternFill>
      </fill>
      <border>
        <left style="thin">
          <color auto="1"/>
        </left>
        <right style="thin">
          <color auto="1"/>
        </right>
        <top style="thin">
          <color auto="1"/>
        </top>
        <bottom style="thin">
          <color auto="1"/>
        </bottom>
        <vertical/>
        <horizontal/>
      </border>
    </dxf>
    <dxf>
      <font>
        <b/>
        <i val="0"/>
        <strike val="0"/>
        <color auto="1"/>
      </font>
      <fill>
        <patternFill>
          <bgColor rgb="FFFFFF00"/>
        </patternFill>
      </fill>
    </dxf>
    <dxf>
      <font>
        <b/>
        <i val="0"/>
        <strike val="0"/>
      </font>
      <fill>
        <patternFill>
          <bgColor rgb="FFFFFF00"/>
        </patternFill>
      </fill>
      <border>
        <left style="dashDotDot">
          <color auto="1"/>
        </left>
        <right style="dashDotDot">
          <color auto="1"/>
        </right>
        <top style="dashDotDot">
          <color auto="1"/>
        </top>
        <bottom style="dashDotDot">
          <color auto="1"/>
        </bottom>
        <vertical/>
        <horizontal/>
      </border>
    </dxf>
    <dxf>
      <font>
        <b/>
        <i val="0"/>
        <color rgb="FF00B050"/>
      </font>
    </dxf>
    <dxf>
      <font>
        <b/>
        <i val="0"/>
        <strike val="0"/>
        <color rgb="FFFF0000"/>
      </font>
    </dxf>
    <dxf>
      <font>
        <b/>
        <i val="0"/>
        <color rgb="FF00B050"/>
      </font>
    </dxf>
    <dxf>
      <font>
        <b/>
        <i val="0"/>
        <strike val="0"/>
        <color rgb="FFFF0000"/>
      </font>
    </dxf>
    <dxf>
      <fill>
        <patternFill>
          <bgColor rgb="FFFFFF00"/>
        </patternFill>
      </fill>
    </dxf>
    <dxf>
      <font>
        <b/>
        <i val="0"/>
        <color rgb="FF00B050"/>
      </font>
    </dxf>
    <dxf>
      <font>
        <b/>
        <i val="0"/>
        <strike val="0"/>
        <color rgb="FFFF0000"/>
      </font>
    </dxf>
    <dxf>
      <font>
        <b/>
        <i val="0"/>
        <color rgb="FF00B050"/>
      </font>
      <fill>
        <patternFill>
          <bgColor rgb="FF00B050"/>
        </patternFill>
      </fill>
    </dxf>
    <dxf>
      <font>
        <b/>
        <i val="0"/>
        <color theme="0"/>
      </font>
      <fill>
        <patternFill>
          <bgColor rgb="FF00B050"/>
        </patternFill>
      </fill>
    </dxf>
  </dxfs>
  <tableStyles count="0" defaultTableStyle="TableStyleMedium2" defaultPivotStyle="PivotStyleLight16"/>
  <colors>
    <mruColors>
      <color rgb="FF99D0E3"/>
      <color rgb="FFF7C3A3"/>
      <color rgb="FF439CB1"/>
      <color rgb="FF2FC0DD"/>
      <color rgb="FF66CCFF"/>
      <color rgb="FF4E95A6"/>
      <color rgb="FFC175C3"/>
      <color rgb="FFD95D7B"/>
      <color rgb="FFBC44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mmandes@biscuits-mistral.fr" TargetMode="External"/><Relationship Id="rId1" Type="http://schemas.openxmlformats.org/officeDocument/2006/relationships/hyperlink" Target="http://www.biscuits-mistral.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D2FBB-ED3F-4E71-9001-F51CABE93D83}">
  <sheetPr>
    <pageSetUpPr fitToPage="1"/>
  </sheetPr>
  <dimension ref="A1:AM114"/>
  <sheetViews>
    <sheetView tabSelected="1" zoomScale="90" zoomScaleNormal="90" workbookViewId="0">
      <selection activeCell="W7" sqref="W7"/>
    </sheetView>
  </sheetViews>
  <sheetFormatPr baseColWidth="10" defaultColWidth="11.42578125" defaultRowHeight="15" x14ac:dyDescent="0.25"/>
  <cols>
    <col min="1" max="1" width="6.5703125" customWidth="1"/>
    <col min="2" max="2" width="9.5703125" style="4" bestFit="1" customWidth="1"/>
    <col min="3" max="3" width="51" customWidth="1"/>
    <col min="4" max="4" width="12.5703125" style="4" bestFit="1" customWidth="1"/>
    <col min="5" max="5" width="7.85546875" style="4" bestFit="1" customWidth="1"/>
    <col min="6" max="36" width="7" customWidth="1"/>
    <col min="37" max="37" width="10" customWidth="1"/>
    <col min="38" max="242" width="7" customWidth="1"/>
  </cols>
  <sheetData>
    <row r="1" spans="1:37" ht="12.6" customHeight="1" x14ac:dyDescent="0.25">
      <c r="A1" s="1" t="s">
        <v>0</v>
      </c>
      <c r="B1" s="2" t="s">
        <v>1</v>
      </c>
      <c r="C1" s="3" t="s">
        <v>2</v>
      </c>
      <c r="D1" s="93" t="s">
        <v>84</v>
      </c>
    </row>
    <row r="2" spans="1:37" ht="15.75" x14ac:dyDescent="0.25">
      <c r="C2" s="153" t="s">
        <v>3</v>
      </c>
      <c r="D2" s="155" t="s">
        <v>4</v>
      </c>
      <c r="E2" s="155"/>
      <c r="F2" s="5" t="s">
        <v>5</v>
      </c>
      <c r="G2" s="6" t="s">
        <v>6</v>
      </c>
      <c r="H2" s="7"/>
      <c r="I2" s="7"/>
      <c r="J2" s="7"/>
      <c r="K2" s="7"/>
      <c r="L2" s="8"/>
      <c r="M2" s="8"/>
      <c r="N2" s="8"/>
      <c r="O2" s="8"/>
      <c r="P2" s="8"/>
      <c r="Q2" s="8"/>
      <c r="R2" s="8"/>
      <c r="S2" s="8"/>
      <c r="T2" s="8"/>
      <c r="U2" s="8"/>
      <c r="V2" s="8"/>
      <c r="W2" s="8"/>
      <c r="X2" s="8"/>
      <c r="Y2" s="8"/>
      <c r="Z2" s="8"/>
      <c r="AA2" s="8"/>
      <c r="AB2" s="8"/>
    </row>
    <row r="3" spans="1:37" ht="15.75" x14ac:dyDescent="0.25">
      <c r="C3" s="154"/>
      <c r="D3" s="9"/>
      <c r="E3" s="9" t="s">
        <v>7</v>
      </c>
      <c r="F3" s="5" t="s">
        <v>5</v>
      </c>
      <c r="G3" s="6" t="s">
        <v>8</v>
      </c>
      <c r="H3" s="7"/>
      <c r="I3" s="7"/>
      <c r="J3" s="7"/>
      <c r="K3" s="7"/>
      <c r="M3" s="8"/>
      <c r="N3" s="8"/>
      <c r="O3" s="8"/>
      <c r="P3" s="8"/>
      <c r="Q3" s="8"/>
      <c r="R3" s="8"/>
      <c r="S3" s="8"/>
      <c r="T3" s="8"/>
      <c r="U3" s="8"/>
      <c r="V3" s="8"/>
      <c r="W3" s="8"/>
      <c r="X3" s="8"/>
      <c r="Y3" s="8"/>
      <c r="Z3" s="8"/>
      <c r="AA3" s="8"/>
      <c r="AB3" s="8"/>
    </row>
    <row r="5" spans="1:37" ht="15.75" x14ac:dyDescent="0.25">
      <c r="A5" s="5"/>
      <c r="B5" s="9" t="s">
        <v>9</v>
      </c>
      <c r="C5" s="10"/>
      <c r="D5" s="155" t="s">
        <v>10</v>
      </c>
      <c r="E5" s="155"/>
      <c r="F5" s="166"/>
      <c r="G5" s="167"/>
      <c r="H5" s="167"/>
      <c r="I5" s="167"/>
      <c r="J5" s="167"/>
      <c r="K5" s="167"/>
      <c r="L5" s="167"/>
      <c r="M5" s="167"/>
      <c r="N5" s="167"/>
      <c r="O5" s="167"/>
      <c r="P5" s="167"/>
      <c r="Q5" s="167"/>
      <c r="R5" s="167"/>
      <c r="S5" s="167"/>
      <c r="T5" s="167"/>
      <c r="U5" s="168"/>
      <c r="V5" s="11"/>
      <c r="W5" s="11"/>
      <c r="X5" s="11"/>
      <c r="Y5" s="11"/>
      <c r="Z5" s="11"/>
      <c r="AA5" s="11"/>
      <c r="AB5" s="11"/>
      <c r="AC5" s="12"/>
      <c r="AD5" s="12"/>
      <c r="AE5" s="12"/>
      <c r="AF5" s="12"/>
      <c r="AG5" s="12"/>
      <c r="AH5" s="12"/>
      <c r="AI5" s="12"/>
      <c r="AJ5" s="12"/>
      <c r="AK5" s="12"/>
    </row>
    <row r="6" spans="1:37" ht="15.75" x14ac:dyDescent="0.25">
      <c r="A6" s="5"/>
      <c r="B6" s="9" t="s">
        <v>11</v>
      </c>
      <c r="C6" s="10"/>
      <c r="D6" s="155" t="s">
        <v>12</v>
      </c>
      <c r="E6" s="155"/>
      <c r="F6" s="169"/>
      <c r="G6" s="169"/>
      <c r="H6" s="169"/>
      <c r="I6" s="169"/>
      <c r="J6" s="166"/>
      <c r="K6" s="167"/>
      <c r="L6" s="167"/>
      <c r="M6" s="167"/>
      <c r="N6" s="167"/>
      <c r="O6" s="167"/>
      <c r="P6" s="167"/>
      <c r="Q6" s="167"/>
      <c r="R6" s="167"/>
      <c r="S6" s="167"/>
      <c r="T6" s="167"/>
      <c r="U6" s="168"/>
      <c r="V6" s="11"/>
      <c r="W6" s="11"/>
      <c r="X6" s="11"/>
      <c r="Y6" s="11"/>
      <c r="Z6" s="11"/>
      <c r="AA6" s="11"/>
      <c r="AB6" s="11"/>
      <c r="AC6" s="12"/>
      <c r="AD6" s="12"/>
      <c r="AE6" s="12"/>
      <c r="AF6" s="12"/>
      <c r="AG6" s="12"/>
      <c r="AH6" s="12"/>
      <c r="AI6" s="12"/>
      <c r="AJ6" s="12"/>
      <c r="AK6" s="12"/>
    </row>
    <row r="7" spans="1:37" ht="15.75" x14ac:dyDescent="0.25">
      <c r="A7" s="5"/>
      <c r="B7" s="9" t="s">
        <v>13</v>
      </c>
      <c r="C7" s="10"/>
      <c r="D7" s="155" t="s">
        <v>14</v>
      </c>
      <c r="E7" s="155"/>
      <c r="F7" s="174"/>
      <c r="G7" s="174"/>
      <c r="H7" s="174"/>
      <c r="I7" s="174"/>
      <c r="J7" s="175"/>
    </row>
    <row r="8" spans="1:37" ht="15.75" x14ac:dyDescent="0.25">
      <c r="A8" s="155" t="s">
        <v>15</v>
      </c>
      <c r="B8" s="155"/>
      <c r="C8" s="10"/>
      <c r="D8" s="155" t="s">
        <v>16</v>
      </c>
      <c r="E8" s="155"/>
      <c r="F8" s="166"/>
      <c r="G8" s="167"/>
      <c r="H8" s="167"/>
      <c r="I8" s="167"/>
      <c r="J8" s="167"/>
      <c r="K8" s="167"/>
      <c r="L8" s="167"/>
      <c r="M8" s="167"/>
      <c r="N8" s="167"/>
      <c r="O8" s="167"/>
      <c r="P8" s="167"/>
      <c r="Q8" s="167"/>
      <c r="R8" s="167"/>
      <c r="S8" s="167"/>
      <c r="T8" s="167"/>
      <c r="U8" s="168"/>
      <c r="V8" s="11"/>
      <c r="W8" s="11"/>
      <c r="X8" s="11"/>
      <c r="Y8" s="11"/>
      <c r="Z8" s="11"/>
      <c r="AA8" s="11"/>
      <c r="AB8" s="11"/>
      <c r="AC8" s="12"/>
      <c r="AD8" s="12"/>
      <c r="AE8" s="12"/>
      <c r="AF8" s="12"/>
      <c r="AG8" s="12"/>
      <c r="AH8" s="12"/>
      <c r="AI8" s="12"/>
      <c r="AJ8" s="12"/>
      <c r="AK8" s="12"/>
    </row>
    <row r="9" spans="1:37" x14ac:dyDescent="0.25">
      <c r="AC9" s="13"/>
      <c r="AD9" s="13"/>
      <c r="AE9" s="13"/>
      <c r="AF9" s="13"/>
      <c r="AG9" s="13"/>
      <c r="AH9" s="13"/>
      <c r="AI9" s="13"/>
      <c r="AJ9" s="13"/>
    </row>
    <row r="10" spans="1:37" ht="15.75" x14ac:dyDescent="0.25">
      <c r="A10" s="14"/>
      <c r="B10" s="176" t="s">
        <v>17</v>
      </c>
      <c r="C10" s="177"/>
      <c r="D10" s="170" t="s">
        <v>10</v>
      </c>
      <c r="E10" s="170"/>
      <c r="F10" s="178"/>
      <c r="G10" s="167"/>
      <c r="H10" s="167"/>
      <c r="I10" s="167"/>
      <c r="J10" s="167"/>
      <c r="K10" s="167"/>
      <c r="L10" s="167"/>
      <c r="M10" s="167"/>
      <c r="N10" s="167"/>
      <c r="O10" s="167"/>
      <c r="P10" s="167"/>
      <c r="Q10" s="167"/>
      <c r="R10" s="167"/>
      <c r="S10" s="167"/>
      <c r="T10" s="167"/>
      <c r="U10" s="168"/>
      <c r="V10" s="11"/>
      <c r="W10" s="11"/>
      <c r="X10" s="11"/>
      <c r="Y10" s="11"/>
      <c r="Z10" s="11"/>
      <c r="AA10" s="11"/>
      <c r="AB10" s="11"/>
      <c r="AC10" s="12"/>
      <c r="AD10" s="12"/>
      <c r="AE10" s="12"/>
      <c r="AF10" s="12"/>
      <c r="AG10" s="12"/>
      <c r="AH10" s="12"/>
      <c r="AI10" s="12"/>
      <c r="AJ10" s="12"/>
      <c r="AK10" s="12"/>
    </row>
    <row r="11" spans="1:37" ht="15.75" x14ac:dyDescent="0.25">
      <c r="A11" s="14"/>
      <c r="B11" s="15" t="s">
        <v>11</v>
      </c>
      <c r="C11" s="16"/>
      <c r="D11" s="170" t="s">
        <v>12</v>
      </c>
      <c r="E11" s="170"/>
      <c r="F11" s="179"/>
      <c r="G11" s="179"/>
      <c r="H11" s="179"/>
      <c r="I11" s="179"/>
      <c r="J11" s="178"/>
      <c r="K11" s="167"/>
      <c r="L11" s="167"/>
      <c r="M11" s="167"/>
      <c r="N11" s="167"/>
      <c r="O11" s="167"/>
      <c r="P11" s="167"/>
      <c r="Q11" s="167"/>
      <c r="R11" s="167"/>
      <c r="S11" s="167"/>
      <c r="T11" s="167"/>
      <c r="U11" s="168"/>
      <c r="V11" s="11"/>
      <c r="W11" s="11"/>
      <c r="X11" s="11"/>
      <c r="Y11" s="11"/>
      <c r="Z11" s="11"/>
      <c r="AA11" s="11"/>
      <c r="AB11" s="11"/>
      <c r="AC11" s="13"/>
      <c r="AD11" s="13"/>
      <c r="AE11" s="13"/>
      <c r="AF11" s="13"/>
      <c r="AG11" s="13"/>
      <c r="AH11" s="13"/>
      <c r="AI11" s="13"/>
      <c r="AJ11" s="13"/>
      <c r="AK11" s="12"/>
    </row>
    <row r="12" spans="1:37" ht="15.75" x14ac:dyDescent="0.25">
      <c r="A12" s="14"/>
      <c r="B12" s="15" t="s">
        <v>13</v>
      </c>
      <c r="C12" s="16"/>
      <c r="D12" s="170" t="s">
        <v>14</v>
      </c>
      <c r="E12" s="170"/>
      <c r="F12" s="182"/>
      <c r="G12" s="182"/>
      <c r="H12" s="182"/>
      <c r="I12" s="182"/>
      <c r="J12" s="183"/>
    </row>
    <row r="13" spans="1:37" ht="16.5" thickBot="1" x14ac:dyDescent="0.3">
      <c r="A13" s="170" t="s">
        <v>15</v>
      </c>
      <c r="B13" s="170"/>
      <c r="C13" s="17"/>
      <c r="D13" s="170" t="s">
        <v>16</v>
      </c>
      <c r="E13" s="170"/>
      <c r="F13" s="171"/>
      <c r="G13" s="172"/>
      <c r="H13" s="172"/>
      <c r="I13" s="172"/>
      <c r="J13" s="172"/>
      <c r="K13" s="172"/>
      <c r="L13" s="172"/>
      <c r="M13" s="172"/>
      <c r="N13" s="172"/>
      <c r="O13" s="172"/>
      <c r="P13" s="172"/>
      <c r="Q13" s="172"/>
      <c r="R13" s="172"/>
      <c r="S13" s="172"/>
      <c r="T13" s="172"/>
      <c r="U13" s="173"/>
      <c r="V13" s="11"/>
      <c r="W13" s="11"/>
      <c r="X13" s="11"/>
      <c r="Y13" s="11"/>
      <c r="Z13" s="11"/>
      <c r="AA13" s="11"/>
      <c r="AB13" s="11"/>
      <c r="AC13" s="12"/>
      <c r="AD13" s="12"/>
      <c r="AE13" s="12"/>
      <c r="AF13" s="12"/>
      <c r="AG13" s="12"/>
      <c r="AH13" s="12"/>
      <c r="AI13" s="12"/>
      <c r="AJ13" s="12"/>
      <c r="AK13" s="12"/>
    </row>
    <row r="14" spans="1:37" ht="15.75" thickTop="1" x14ac:dyDescent="0.25">
      <c r="A14" s="160" t="s">
        <v>18</v>
      </c>
      <c r="B14" s="161"/>
      <c r="C14" s="161"/>
      <c r="D14" s="161"/>
      <c r="E14" s="161"/>
      <c r="F14" s="184" t="s">
        <v>19</v>
      </c>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6"/>
    </row>
    <row r="15" spans="1:37" ht="24.6" customHeight="1" x14ac:dyDescent="0.25">
      <c r="A15" s="162"/>
      <c r="B15" s="163"/>
      <c r="C15" s="163"/>
      <c r="D15" s="163"/>
      <c r="E15" s="163"/>
      <c r="F15" s="187"/>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9"/>
    </row>
    <row r="16" spans="1:37" ht="18.600000000000001" customHeight="1" thickBot="1" x14ac:dyDescent="0.3">
      <c r="A16" s="164"/>
      <c r="B16" s="165"/>
      <c r="C16" s="165"/>
      <c r="D16" s="165"/>
      <c r="E16" s="165"/>
      <c r="F16" s="35">
        <v>1</v>
      </c>
      <c r="G16" s="32">
        <v>2</v>
      </c>
      <c r="H16" s="32">
        <v>3</v>
      </c>
      <c r="I16" s="32">
        <v>4</v>
      </c>
      <c r="J16" s="32">
        <v>5</v>
      </c>
      <c r="K16" s="32">
        <v>6</v>
      </c>
      <c r="L16" s="32">
        <v>7</v>
      </c>
      <c r="M16" s="32">
        <v>8</v>
      </c>
      <c r="N16" s="32">
        <v>9</v>
      </c>
      <c r="O16" s="32">
        <v>10</v>
      </c>
      <c r="P16" s="32">
        <v>11</v>
      </c>
      <c r="Q16" s="32">
        <v>12</v>
      </c>
      <c r="R16" s="32">
        <v>13</v>
      </c>
      <c r="S16" s="32">
        <v>14</v>
      </c>
      <c r="T16" s="32">
        <v>15</v>
      </c>
      <c r="U16" s="32">
        <v>16</v>
      </c>
      <c r="V16" s="32">
        <v>17</v>
      </c>
      <c r="W16" s="32">
        <v>18</v>
      </c>
      <c r="X16" s="32">
        <v>19</v>
      </c>
      <c r="Y16" s="32">
        <v>20</v>
      </c>
      <c r="Z16" s="32">
        <v>21</v>
      </c>
      <c r="AA16" s="32">
        <v>22</v>
      </c>
      <c r="AB16" s="32">
        <v>23</v>
      </c>
      <c r="AC16" s="32">
        <v>24</v>
      </c>
      <c r="AD16" s="32">
        <v>25</v>
      </c>
      <c r="AE16" s="32">
        <v>26</v>
      </c>
      <c r="AF16" s="32">
        <v>27</v>
      </c>
      <c r="AG16" s="32">
        <v>28</v>
      </c>
      <c r="AH16" s="32">
        <v>29</v>
      </c>
      <c r="AI16" s="32">
        <v>30</v>
      </c>
      <c r="AJ16" s="32">
        <v>31</v>
      </c>
      <c r="AK16" s="36"/>
    </row>
    <row r="17" spans="1:38" ht="85.15" customHeight="1" thickTop="1" thickBot="1" x14ac:dyDescent="0.3">
      <c r="A17" s="156" t="s">
        <v>83</v>
      </c>
      <c r="B17" s="156"/>
      <c r="C17" s="156"/>
      <c r="D17" s="157"/>
      <c r="E17" s="29" t="s">
        <v>20</v>
      </c>
      <c r="F17" s="192"/>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80"/>
      <c r="AK17" s="149" t="s">
        <v>21</v>
      </c>
      <c r="AL17" s="190" t="s">
        <v>22</v>
      </c>
    </row>
    <row r="18" spans="1:38" ht="28.5" customHeight="1" thickBot="1" x14ac:dyDescent="0.3">
      <c r="A18" s="158" t="s">
        <v>23</v>
      </c>
      <c r="B18" s="159"/>
      <c r="C18" s="30" t="s">
        <v>24</v>
      </c>
      <c r="D18" s="31" t="s">
        <v>25</v>
      </c>
      <c r="E18" s="28" t="s">
        <v>26</v>
      </c>
      <c r="F18" s="193"/>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81"/>
      <c r="AK18" s="150"/>
      <c r="AL18" s="191"/>
    </row>
    <row r="19" spans="1:38" ht="21" customHeight="1" x14ac:dyDescent="0.25">
      <c r="A19" s="104" t="s">
        <v>87</v>
      </c>
      <c r="B19" s="63">
        <v>700392</v>
      </c>
      <c r="C19" s="42" t="s">
        <v>88</v>
      </c>
      <c r="D19" s="42">
        <v>34.99</v>
      </c>
      <c r="E19" s="57">
        <v>34.99</v>
      </c>
      <c r="F19" s="97"/>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98"/>
      <c r="AK19" s="83">
        <f>SUM(F19:AJ19)</f>
        <v>0</v>
      </c>
      <c r="AL19" s="56"/>
    </row>
    <row r="20" spans="1:38" ht="21" customHeight="1" x14ac:dyDescent="0.25">
      <c r="A20" s="104"/>
      <c r="B20" s="63">
        <v>700341</v>
      </c>
      <c r="C20" s="39" t="s">
        <v>89</v>
      </c>
      <c r="D20" s="40">
        <v>11.9</v>
      </c>
      <c r="E20" s="58">
        <v>10.9</v>
      </c>
      <c r="F20" s="95"/>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99"/>
      <c r="AK20" s="84">
        <f t="shared" ref="AK20:AK26" si="0">SUM(F20:AJ20)</f>
        <v>0</v>
      </c>
      <c r="AL20" s="56"/>
    </row>
    <row r="21" spans="1:38" ht="21" customHeight="1" x14ac:dyDescent="0.25">
      <c r="A21" s="104"/>
      <c r="B21" s="63">
        <v>700351</v>
      </c>
      <c r="C21" s="39" t="s">
        <v>90</v>
      </c>
      <c r="D21" s="40">
        <v>19.899999999999999</v>
      </c>
      <c r="E21" s="58">
        <v>17.899999999999999</v>
      </c>
      <c r="F21" s="95"/>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99"/>
      <c r="AK21" s="84">
        <f t="shared" si="0"/>
        <v>0</v>
      </c>
      <c r="AL21" s="56"/>
    </row>
    <row r="22" spans="1:38" ht="21" customHeight="1" x14ac:dyDescent="0.25">
      <c r="A22" s="104"/>
      <c r="B22" s="63">
        <v>700161</v>
      </c>
      <c r="C22" s="39" t="s">
        <v>91</v>
      </c>
      <c r="D22" s="40">
        <v>14.9</v>
      </c>
      <c r="E22" s="58">
        <v>12.9</v>
      </c>
      <c r="F22" s="95"/>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99"/>
      <c r="AK22" s="84">
        <f t="shared" si="0"/>
        <v>0</v>
      </c>
      <c r="AL22" s="56"/>
    </row>
    <row r="23" spans="1:38" ht="21" customHeight="1" x14ac:dyDescent="0.25">
      <c r="A23" s="104"/>
      <c r="B23" s="63">
        <v>622761</v>
      </c>
      <c r="C23" s="39" t="s">
        <v>92</v>
      </c>
      <c r="D23" s="40">
        <v>13.5</v>
      </c>
      <c r="E23" s="58">
        <v>10.8</v>
      </c>
      <c r="F23" s="95"/>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99"/>
      <c r="AK23" s="84">
        <f t="shared" si="0"/>
        <v>0</v>
      </c>
      <c r="AL23" s="56"/>
    </row>
    <row r="24" spans="1:38" ht="21" customHeight="1" x14ac:dyDescent="0.25">
      <c r="A24" s="104"/>
      <c r="B24" s="63">
        <v>100461</v>
      </c>
      <c r="C24" s="39" t="s">
        <v>93</v>
      </c>
      <c r="D24" s="40">
        <v>6.3</v>
      </c>
      <c r="E24" s="58">
        <v>5.6</v>
      </c>
      <c r="F24" s="95"/>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99"/>
      <c r="AK24" s="84">
        <f t="shared" si="0"/>
        <v>0</v>
      </c>
      <c r="AL24" s="56"/>
    </row>
    <row r="25" spans="1:38" ht="21" customHeight="1" x14ac:dyDescent="0.25">
      <c r="A25" s="104"/>
      <c r="B25" s="63">
        <v>100471</v>
      </c>
      <c r="C25" s="39" t="s">
        <v>94</v>
      </c>
      <c r="D25" s="40">
        <v>6.85</v>
      </c>
      <c r="E25" s="58">
        <v>6.1</v>
      </c>
      <c r="F25" s="95"/>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99"/>
      <c r="AK25" s="84">
        <f t="shared" si="0"/>
        <v>0</v>
      </c>
      <c r="AL25" s="56"/>
    </row>
    <row r="26" spans="1:38" ht="21" customHeight="1" thickBot="1" x14ac:dyDescent="0.3">
      <c r="A26" s="105"/>
      <c r="B26" s="63">
        <v>100481</v>
      </c>
      <c r="C26" s="46" t="s">
        <v>95</v>
      </c>
      <c r="D26" s="47">
        <v>6.85</v>
      </c>
      <c r="E26" s="59">
        <v>6.1</v>
      </c>
      <c r="F26" s="96"/>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100"/>
      <c r="AK26" s="85">
        <f t="shared" si="0"/>
        <v>0</v>
      </c>
      <c r="AL26" s="56"/>
    </row>
    <row r="27" spans="1:38" ht="21.75" customHeight="1" x14ac:dyDescent="0.25">
      <c r="A27" s="142" t="s">
        <v>33</v>
      </c>
      <c r="B27" s="63">
        <v>722881</v>
      </c>
      <c r="C27" s="64" t="s">
        <v>34</v>
      </c>
      <c r="D27" s="65">
        <v>8.75</v>
      </c>
      <c r="E27" s="86">
        <v>7</v>
      </c>
      <c r="F27" s="94"/>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9"/>
      <c r="AK27" s="83">
        <f t="shared" ref="AK27:AK39" si="1">SUM(F27:AJ27)</f>
        <v>0</v>
      </c>
      <c r="AL27" s="50"/>
    </row>
    <row r="28" spans="1:38" ht="21.75" customHeight="1" x14ac:dyDescent="0.25">
      <c r="A28" s="104"/>
      <c r="B28" s="44">
        <v>712891</v>
      </c>
      <c r="C28" s="39" t="s">
        <v>35</v>
      </c>
      <c r="D28" s="40">
        <v>8.75</v>
      </c>
      <c r="E28" s="58">
        <v>7</v>
      </c>
      <c r="F28" s="95"/>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61"/>
      <c r="AJ28" s="61"/>
      <c r="AK28" s="84">
        <f t="shared" si="1"/>
        <v>0</v>
      </c>
      <c r="AL28" s="51"/>
    </row>
    <row r="29" spans="1:38" ht="21.75" customHeight="1" x14ac:dyDescent="0.25">
      <c r="A29" s="104"/>
      <c r="B29" s="44">
        <v>712831</v>
      </c>
      <c r="C29" s="39" t="s">
        <v>36</v>
      </c>
      <c r="D29" s="40">
        <v>9.3000000000000007</v>
      </c>
      <c r="E29" s="58">
        <v>7.4</v>
      </c>
      <c r="F29" s="95"/>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61"/>
      <c r="AJ29" s="61"/>
      <c r="AK29" s="84">
        <f t="shared" si="1"/>
        <v>0</v>
      </c>
      <c r="AL29" s="51"/>
    </row>
    <row r="30" spans="1:38" ht="21.75" customHeight="1" x14ac:dyDescent="0.25">
      <c r="A30" s="104"/>
      <c r="B30" s="44">
        <v>712961</v>
      </c>
      <c r="C30" s="39" t="s">
        <v>37</v>
      </c>
      <c r="D30" s="40">
        <v>8.6999999999999993</v>
      </c>
      <c r="E30" s="58">
        <v>6.95</v>
      </c>
      <c r="F30" s="95"/>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61"/>
      <c r="AJ30" s="61"/>
      <c r="AK30" s="84">
        <f t="shared" si="1"/>
        <v>0</v>
      </c>
      <c r="AL30" s="51"/>
    </row>
    <row r="31" spans="1:38" ht="21.75" customHeight="1" x14ac:dyDescent="0.25">
      <c r="A31" s="104"/>
      <c r="B31" s="44">
        <v>712801</v>
      </c>
      <c r="C31" s="39" t="s">
        <v>38</v>
      </c>
      <c r="D31" s="40">
        <v>9.3000000000000007</v>
      </c>
      <c r="E31" s="58">
        <v>7.4</v>
      </c>
      <c r="F31" s="95"/>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61"/>
      <c r="AJ31" s="61"/>
      <c r="AK31" s="84">
        <f t="shared" si="1"/>
        <v>0</v>
      </c>
      <c r="AL31" s="51"/>
    </row>
    <row r="32" spans="1:38" ht="21.75" customHeight="1" thickBot="1" x14ac:dyDescent="0.3">
      <c r="A32" s="105"/>
      <c r="B32" s="45">
        <v>712851</v>
      </c>
      <c r="C32" s="46" t="s">
        <v>39</v>
      </c>
      <c r="D32" s="47">
        <v>8.9499999999999993</v>
      </c>
      <c r="E32" s="59">
        <v>7.15</v>
      </c>
      <c r="F32" s="96"/>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62"/>
      <c r="AJ32" s="62"/>
      <c r="AK32" s="85">
        <f t="shared" si="1"/>
        <v>0</v>
      </c>
      <c r="AL32" s="52"/>
    </row>
    <row r="33" spans="1:38" ht="21.75" customHeight="1" x14ac:dyDescent="0.25">
      <c r="A33" s="142" t="s">
        <v>75</v>
      </c>
      <c r="B33" s="41">
        <v>616571</v>
      </c>
      <c r="C33" s="42" t="s">
        <v>80</v>
      </c>
      <c r="D33" s="43">
        <v>10.15</v>
      </c>
      <c r="E33" s="57">
        <v>8.1</v>
      </c>
      <c r="F33" s="97"/>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98"/>
      <c r="AK33" s="30">
        <f t="shared" si="1"/>
        <v>0</v>
      </c>
      <c r="AL33" s="50"/>
    </row>
    <row r="34" spans="1:38" ht="21.75" customHeight="1" x14ac:dyDescent="0.25">
      <c r="A34" s="104"/>
      <c r="B34" s="44">
        <v>616561</v>
      </c>
      <c r="C34" s="39" t="s">
        <v>27</v>
      </c>
      <c r="D34" s="40">
        <v>9.4499999999999993</v>
      </c>
      <c r="E34" s="58">
        <v>7.55</v>
      </c>
      <c r="F34" s="95"/>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99"/>
      <c r="AK34" s="84">
        <f t="shared" si="1"/>
        <v>0</v>
      </c>
      <c r="AL34" s="51"/>
    </row>
    <row r="35" spans="1:38" ht="21.75" customHeight="1" x14ac:dyDescent="0.25">
      <c r="A35" s="104"/>
      <c r="B35" s="44">
        <v>616551</v>
      </c>
      <c r="C35" s="39" t="s">
        <v>28</v>
      </c>
      <c r="D35" s="40">
        <v>8.75</v>
      </c>
      <c r="E35" s="58">
        <v>7</v>
      </c>
      <c r="F35" s="95"/>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99"/>
      <c r="AK35" s="84">
        <f t="shared" si="1"/>
        <v>0</v>
      </c>
      <c r="AL35" s="51"/>
    </row>
    <row r="36" spans="1:38" ht="21.75" customHeight="1" x14ac:dyDescent="0.25">
      <c r="A36" s="104"/>
      <c r="B36" s="44">
        <v>606961</v>
      </c>
      <c r="C36" s="39" t="s">
        <v>29</v>
      </c>
      <c r="D36" s="40">
        <v>8.75</v>
      </c>
      <c r="E36" s="58">
        <v>7</v>
      </c>
      <c r="F36" s="95"/>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99"/>
      <c r="AK36" s="84">
        <f t="shared" si="1"/>
        <v>0</v>
      </c>
      <c r="AL36" s="51"/>
    </row>
    <row r="37" spans="1:38" ht="21.75" customHeight="1" x14ac:dyDescent="0.25">
      <c r="A37" s="104"/>
      <c r="B37" s="44">
        <v>616541</v>
      </c>
      <c r="C37" s="39" t="s">
        <v>30</v>
      </c>
      <c r="D37" s="40">
        <v>8.9499999999999993</v>
      </c>
      <c r="E37" s="58">
        <v>7.15</v>
      </c>
      <c r="F37" s="95"/>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99"/>
      <c r="AK37" s="84">
        <f t="shared" si="1"/>
        <v>0</v>
      </c>
      <c r="AL37" s="51"/>
    </row>
    <row r="38" spans="1:38" ht="21.75" customHeight="1" x14ac:dyDescent="0.25">
      <c r="A38" s="104"/>
      <c r="B38" s="44">
        <v>616521</v>
      </c>
      <c r="C38" s="39" t="s">
        <v>31</v>
      </c>
      <c r="D38" s="40">
        <v>7.55</v>
      </c>
      <c r="E38" s="58">
        <v>6.05</v>
      </c>
      <c r="F38" s="95"/>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99"/>
      <c r="AK38" s="84">
        <f t="shared" si="1"/>
        <v>0</v>
      </c>
      <c r="AL38" s="51"/>
    </row>
    <row r="39" spans="1:38" ht="21.75" customHeight="1" thickBot="1" x14ac:dyDescent="0.3">
      <c r="A39" s="105"/>
      <c r="B39" s="45">
        <v>606781</v>
      </c>
      <c r="C39" s="46" t="s">
        <v>32</v>
      </c>
      <c r="D39" s="47">
        <v>7.75</v>
      </c>
      <c r="E39" s="59">
        <v>6.2</v>
      </c>
      <c r="F39" s="96"/>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100"/>
      <c r="AK39" s="85">
        <f t="shared" si="1"/>
        <v>0</v>
      </c>
      <c r="AL39" s="52"/>
    </row>
    <row r="40" spans="1:38" ht="21.75" customHeight="1" x14ac:dyDescent="0.25">
      <c r="A40" s="142" t="s">
        <v>40</v>
      </c>
      <c r="B40" s="63">
        <v>622721</v>
      </c>
      <c r="C40" s="64" t="s">
        <v>85</v>
      </c>
      <c r="D40" s="65">
        <v>13.5</v>
      </c>
      <c r="E40" s="86">
        <v>10.8</v>
      </c>
      <c r="F40" s="94"/>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9"/>
      <c r="AK40" s="87">
        <f t="shared" ref="AK40" si="2">SUM(F40:AJ40)</f>
        <v>0</v>
      </c>
      <c r="AL40" s="56"/>
    </row>
    <row r="41" spans="1:38" ht="21.75" customHeight="1" x14ac:dyDescent="0.25">
      <c r="A41" s="104"/>
      <c r="B41" s="44">
        <v>621001</v>
      </c>
      <c r="C41" s="39" t="s">
        <v>41</v>
      </c>
      <c r="D41" s="40">
        <v>7.55</v>
      </c>
      <c r="E41" s="58">
        <v>6</v>
      </c>
      <c r="F41" s="95"/>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61"/>
      <c r="AK41" s="84">
        <f t="shared" ref="AK41:AK62" si="3">SUM(F41:AJ41)</f>
        <v>0</v>
      </c>
      <c r="AL41" s="51"/>
    </row>
    <row r="42" spans="1:38" ht="21.75" customHeight="1" x14ac:dyDescent="0.25">
      <c r="A42" s="104"/>
      <c r="B42" s="44">
        <v>600261</v>
      </c>
      <c r="C42" s="39" t="s">
        <v>42</v>
      </c>
      <c r="D42" s="40">
        <v>10.9</v>
      </c>
      <c r="E42" s="58">
        <v>8.6999999999999993</v>
      </c>
      <c r="F42" s="95"/>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61"/>
      <c r="AK42" s="84">
        <f t="shared" si="3"/>
        <v>0</v>
      </c>
      <c r="AL42" s="51"/>
    </row>
    <row r="43" spans="1:38" ht="21.75" customHeight="1" x14ac:dyDescent="0.25">
      <c r="A43" s="104"/>
      <c r="B43" s="44">
        <v>601071</v>
      </c>
      <c r="C43" s="39" t="s">
        <v>43</v>
      </c>
      <c r="D43" s="40">
        <v>10.1</v>
      </c>
      <c r="E43" s="58">
        <v>8.0500000000000007</v>
      </c>
      <c r="F43" s="95"/>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61"/>
      <c r="AK43" s="84">
        <f t="shared" si="3"/>
        <v>0</v>
      </c>
      <c r="AL43" s="51"/>
    </row>
    <row r="44" spans="1:38" ht="21.75" customHeight="1" x14ac:dyDescent="0.25">
      <c r="A44" s="104"/>
      <c r="B44" s="44">
        <v>601091</v>
      </c>
      <c r="C44" s="39" t="s">
        <v>44</v>
      </c>
      <c r="D44" s="40">
        <v>8.4499999999999993</v>
      </c>
      <c r="E44" s="58">
        <v>6.75</v>
      </c>
      <c r="F44" s="95"/>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61"/>
      <c r="AK44" s="84">
        <f t="shared" si="3"/>
        <v>0</v>
      </c>
      <c r="AL44" s="51"/>
    </row>
    <row r="45" spans="1:38" ht="21.75" customHeight="1" x14ac:dyDescent="0.25">
      <c r="A45" s="104"/>
      <c r="B45" s="44">
        <v>621011</v>
      </c>
      <c r="C45" s="39" t="s">
        <v>81</v>
      </c>
      <c r="D45" s="40">
        <v>13.2</v>
      </c>
      <c r="E45" s="58">
        <v>10.55</v>
      </c>
      <c r="F45" s="101"/>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3"/>
      <c r="AK45" s="84">
        <f t="shared" si="3"/>
        <v>0</v>
      </c>
      <c r="AL45" s="92"/>
    </row>
    <row r="46" spans="1:38" ht="21.75" customHeight="1" thickBot="1" x14ac:dyDescent="0.3">
      <c r="A46" s="105"/>
      <c r="B46" s="45">
        <v>660541</v>
      </c>
      <c r="C46" s="46" t="s">
        <v>45</v>
      </c>
      <c r="D46" s="47">
        <v>11.5</v>
      </c>
      <c r="E46" s="59">
        <v>9.1999999999999993</v>
      </c>
      <c r="F46" s="96"/>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62"/>
      <c r="AK46" s="85">
        <f t="shared" si="3"/>
        <v>0</v>
      </c>
      <c r="AL46" s="52"/>
    </row>
    <row r="47" spans="1:38" ht="21.75" customHeight="1" x14ac:dyDescent="0.25">
      <c r="A47" s="104"/>
      <c r="B47" s="63">
        <v>700361</v>
      </c>
      <c r="C47" s="64" t="s">
        <v>82</v>
      </c>
      <c r="D47" s="65">
        <v>19.2</v>
      </c>
      <c r="E47" s="86">
        <v>15.75</v>
      </c>
      <c r="F47" s="94"/>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9"/>
      <c r="AJ47" s="89"/>
      <c r="AK47" s="87">
        <f t="shared" si="3"/>
        <v>0</v>
      </c>
      <c r="AL47" s="56"/>
    </row>
    <row r="48" spans="1:38" ht="21.75" customHeight="1" x14ac:dyDescent="0.25">
      <c r="A48" s="104"/>
      <c r="B48" s="63">
        <v>711141</v>
      </c>
      <c r="C48" s="64" t="s">
        <v>79</v>
      </c>
      <c r="D48" s="65">
        <v>11.75</v>
      </c>
      <c r="E48" s="86">
        <v>9.65</v>
      </c>
      <c r="F48" s="94"/>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9"/>
      <c r="AJ48" s="89"/>
      <c r="AK48" s="87">
        <f t="shared" si="3"/>
        <v>0</v>
      </c>
      <c r="AL48" s="56"/>
    </row>
    <row r="49" spans="1:38" ht="21.75" customHeight="1" x14ac:dyDescent="0.25">
      <c r="A49" s="104"/>
      <c r="B49" s="44">
        <v>700251</v>
      </c>
      <c r="C49" s="39" t="s">
        <v>46</v>
      </c>
      <c r="D49" s="40">
        <v>8.9499999999999993</v>
      </c>
      <c r="E49" s="58">
        <v>7.3</v>
      </c>
      <c r="F49" s="95"/>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61"/>
      <c r="AJ49" s="61"/>
      <c r="AK49" s="84">
        <f t="shared" si="3"/>
        <v>0</v>
      </c>
      <c r="AL49" s="54"/>
    </row>
    <row r="50" spans="1:38" ht="21.75" customHeight="1" thickBot="1" x14ac:dyDescent="0.3">
      <c r="A50" s="105"/>
      <c r="B50" s="45">
        <v>700241</v>
      </c>
      <c r="C50" s="46" t="s">
        <v>47</v>
      </c>
      <c r="D50" s="47">
        <v>11</v>
      </c>
      <c r="E50" s="59">
        <v>9</v>
      </c>
      <c r="F50" s="96"/>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62"/>
      <c r="AJ50" s="62"/>
      <c r="AK50" s="85">
        <f t="shared" si="3"/>
        <v>0</v>
      </c>
      <c r="AL50" s="55"/>
    </row>
    <row r="51" spans="1:38" ht="21.75" customHeight="1" x14ac:dyDescent="0.25">
      <c r="A51" s="142" t="s">
        <v>48</v>
      </c>
      <c r="B51" s="41">
        <v>661101</v>
      </c>
      <c r="C51" s="42" t="s">
        <v>49</v>
      </c>
      <c r="D51" s="43">
        <v>11.55</v>
      </c>
      <c r="E51" s="57">
        <v>10.199999999999999</v>
      </c>
      <c r="F51" s="97"/>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60"/>
      <c r="AJ51" s="60"/>
      <c r="AK51" s="83">
        <f t="shared" si="3"/>
        <v>0</v>
      </c>
      <c r="AL51" s="53"/>
    </row>
    <row r="52" spans="1:38" ht="21.75" customHeight="1" x14ac:dyDescent="0.25">
      <c r="A52" s="104"/>
      <c r="B52" s="44">
        <v>661091</v>
      </c>
      <c r="C52" s="39" t="s">
        <v>50</v>
      </c>
      <c r="D52" s="40">
        <v>10.5</v>
      </c>
      <c r="E52" s="58">
        <v>9.3000000000000007</v>
      </c>
      <c r="F52" s="95"/>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61"/>
      <c r="AJ52" s="61"/>
      <c r="AK52" s="84">
        <f t="shared" si="3"/>
        <v>0</v>
      </c>
      <c r="AL52" s="54"/>
    </row>
    <row r="53" spans="1:38" ht="21.75" customHeight="1" x14ac:dyDescent="0.25">
      <c r="A53" s="104"/>
      <c r="B53" s="44">
        <v>701141</v>
      </c>
      <c r="C53" s="39" t="s">
        <v>76</v>
      </c>
      <c r="D53" s="40">
        <v>11</v>
      </c>
      <c r="E53" s="58">
        <v>9.75</v>
      </c>
      <c r="F53" s="95"/>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61"/>
      <c r="AJ53" s="61"/>
      <c r="AK53" s="84">
        <f t="shared" si="3"/>
        <v>0</v>
      </c>
      <c r="AL53" s="54"/>
    </row>
    <row r="54" spans="1:38" ht="21.75" customHeight="1" x14ac:dyDescent="0.25">
      <c r="A54" s="104"/>
      <c r="B54" s="44">
        <v>602761</v>
      </c>
      <c r="C54" s="39" t="s">
        <v>51</v>
      </c>
      <c r="D54" s="40">
        <v>12.05</v>
      </c>
      <c r="E54" s="58">
        <v>10.7</v>
      </c>
      <c r="F54" s="95"/>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61"/>
      <c r="AJ54" s="61"/>
      <c r="AK54" s="84">
        <f t="shared" si="3"/>
        <v>0</v>
      </c>
      <c r="AL54" s="54"/>
    </row>
    <row r="55" spans="1:38" ht="21.75" customHeight="1" x14ac:dyDescent="0.25">
      <c r="A55" s="104"/>
      <c r="B55" s="44">
        <v>602091</v>
      </c>
      <c r="C55" s="39" t="s">
        <v>77</v>
      </c>
      <c r="D55" s="40">
        <v>11.85</v>
      </c>
      <c r="E55" s="58">
        <v>10.5</v>
      </c>
      <c r="F55" s="95"/>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61"/>
      <c r="AJ55" s="61"/>
      <c r="AK55" s="84">
        <f t="shared" si="3"/>
        <v>0</v>
      </c>
      <c r="AL55" s="54"/>
    </row>
    <row r="56" spans="1:38" ht="21.75" customHeight="1" x14ac:dyDescent="0.25">
      <c r="A56" s="104"/>
      <c r="B56" s="44">
        <v>603051</v>
      </c>
      <c r="C56" s="39" t="s">
        <v>78</v>
      </c>
      <c r="D56" s="40">
        <v>10.8</v>
      </c>
      <c r="E56" s="58">
        <v>9.6</v>
      </c>
      <c r="F56" s="95"/>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61"/>
      <c r="AJ56" s="61"/>
      <c r="AK56" s="84">
        <f t="shared" si="3"/>
        <v>0</v>
      </c>
      <c r="AL56" s="54"/>
    </row>
    <row r="57" spans="1:38" ht="21.75" customHeight="1" x14ac:dyDescent="0.25">
      <c r="A57" s="104"/>
      <c r="B57" s="44">
        <v>603331</v>
      </c>
      <c r="C57" s="39" t="s">
        <v>52</v>
      </c>
      <c r="D57" s="40">
        <v>6.9</v>
      </c>
      <c r="E57" s="58">
        <v>6.1</v>
      </c>
      <c r="F57" s="95"/>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61"/>
      <c r="AJ57" s="61"/>
      <c r="AK57" s="84">
        <f t="shared" si="3"/>
        <v>0</v>
      </c>
      <c r="AL57" s="54"/>
    </row>
    <row r="58" spans="1:38" ht="21.75" customHeight="1" x14ac:dyDescent="0.25">
      <c r="A58" s="104"/>
      <c r="B58" s="44">
        <v>603341</v>
      </c>
      <c r="C58" s="39" t="s">
        <v>53</v>
      </c>
      <c r="D58" s="40">
        <v>7.9</v>
      </c>
      <c r="E58" s="58">
        <v>7</v>
      </c>
      <c r="F58" s="95"/>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61"/>
      <c r="AJ58" s="61"/>
      <c r="AK58" s="84">
        <f t="shared" si="3"/>
        <v>0</v>
      </c>
      <c r="AL58" s="54"/>
    </row>
    <row r="59" spans="1:38" ht="21.75" customHeight="1" thickBot="1" x14ac:dyDescent="0.3">
      <c r="A59" s="105"/>
      <c r="B59" s="45">
        <v>661781</v>
      </c>
      <c r="C59" s="46" t="s">
        <v>54</v>
      </c>
      <c r="D59" s="47">
        <v>13.8</v>
      </c>
      <c r="E59" s="59">
        <v>12.2</v>
      </c>
      <c r="F59" s="96"/>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62"/>
      <c r="AJ59" s="62"/>
      <c r="AK59" s="85">
        <f t="shared" si="3"/>
        <v>0</v>
      </c>
      <c r="AL59" s="55"/>
    </row>
    <row r="60" spans="1:38" ht="21.75" customHeight="1" x14ac:dyDescent="0.25">
      <c r="A60" s="142" t="s">
        <v>55</v>
      </c>
      <c r="B60" s="41">
        <v>606751</v>
      </c>
      <c r="C60" s="42" t="s">
        <v>56</v>
      </c>
      <c r="D60" s="43">
        <v>9.9</v>
      </c>
      <c r="E60" s="57">
        <v>8.9</v>
      </c>
      <c r="F60" s="97"/>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60"/>
      <c r="AJ60" s="60"/>
      <c r="AK60" s="83">
        <f t="shared" si="3"/>
        <v>0</v>
      </c>
      <c r="AL60" s="56"/>
    </row>
    <row r="61" spans="1:38" ht="21.75" customHeight="1" x14ac:dyDescent="0.25">
      <c r="A61" s="104"/>
      <c r="B61" s="44">
        <v>606721</v>
      </c>
      <c r="C61" s="39" t="s">
        <v>57</v>
      </c>
      <c r="D61" s="40">
        <v>19.899999999999999</v>
      </c>
      <c r="E61" s="58">
        <v>17.899999999999999</v>
      </c>
      <c r="F61" s="95"/>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61"/>
      <c r="AJ61" s="61"/>
      <c r="AK61" s="84">
        <f t="shared" si="3"/>
        <v>0</v>
      </c>
      <c r="AL61" s="54"/>
    </row>
    <row r="62" spans="1:38" ht="21.75" customHeight="1" x14ac:dyDescent="0.25">
      <c r="A62" s="104"/>
      <c r="B62" s="44">
        <v>606711</v>
      </c>
      <c r="C62" s="39" t="s">
        <v>58</v>
      </c>
      <c r="D62" s="40">
        <v>2.9</v>
      </c>
      <c r="E62" s="58">
        <v>1.9</v>
      </c>
      <c r="F62" s="95"/>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61"/>
      <c r="AJ62" s="61"/>
      <c r="AK62" s="84">
        <f t="shared" si="3"/>
        <v>0</v>
      </c>
      <c r="AL62" s="54"/>
    </row>
    <row r="63" spans="1:38" ht="21.75" customHeight="1" thickBot="1" x14ac:dyDescent="0.3">
      <c r="A63" s="105"/>
      <c r="B63" s="45">
        <v>604591</v>
      </c>
      <c r="C63" s="46" t="s">
        <v>59</v>
      </c>
      <c r="D63" s="49">
        <v>2</v>
      </c>
      <c r="E63" s="59">
        <v>2</v>
      </c>
      <c r="F63" s="96"/>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62"/>
      <c r="AK63" s="85">
        <f>SUM(F63:AJ63)</f>
        <v>0</v>
      </c>
      <c r="AL63" s="55"/>
    </row>
    <row r="64" spans="1:38" x14ac:dyDescent="0.25">
      <c r="A64" s="143" t="s">
        <v>60</v>
      </c>
      <c r="B64" s="144"/>
      <c r="C64" s="144"/>
      <c r="D64" s="144"/>
      <c r="E64" s="145"/>
      <c r="F64" s="48">
        <f>SUM(F19:F63)</f>
        <v>0</v>
      </c>
      <c r="G64" s="48">
        <f t="shared" ref="G64:AJ64" si="4">SUM(G19:G63)</f>
        <v>0</v>
      </c>
      <c r="H64" s="48">
        <f t="shared" si="4"/>
        <v>0</v>
      </c>
      <c r="I64" s="48">
        <f t="shared" si="4"/>
        <v>0</v>
      </c>
      <c r="J64" s="48">
        <f t="shared" si="4"/>
        <v>0</v>
      </c>
      <c r="K64" s="48">
        <f t="shared" si="4"/>
        <v>0</v>
      </c>
      <c r="L64" s="48">
        <f t="shared" si="4"/>
        <v>0</v>
      </c>
      <c r="M64" s="48">
        <f t="shared" si="4"/>
        <v>0</v>
      </c>
      <c r="N64" s="48">
        <f t="shared" si="4"/>
        <v>0</v>
      </c>
      <c r="O64" s="48">
        <f t="shared" si="4"/>
        <v>0</v>
      </c>
      <c r="P64" s="48">
        <f t="shared" si="4"/>
        <v>0</v>
      </c>
      <c r="Q64" s="48">
        <f t="shared" si="4"/>
        <v>0</v>
      </c>
      <c r="R64" s="48">
        <f t="shared" si="4"/>
        <v>0</v>
      </c>
      <c r="S64" s="48">
        <f t="shared" si="4"/>
        <v>0</v>
      </c>
      <c r="T64" s="48">
        <f t="shared" si="4"/>
        <v>0</v>
      </c>
      <c r="U64" s="48">
        <f t="shared" si="4"/>
        <v>0</v>
      </c>
      <c r="V64" s="48">
        <f t="shared" si="4"/>
        <v>0</v>
      </c>
      <c r="W64" s="48">
        <f t="shared" si="4"/>
        <v>0</v>
      </c>
      <c r="X64" s="48">
        <f t="shared" si="4"/>
        <v>0</v>
      </c>
      <c r="Y64" s="48">
        <f t="shared" si="4"/>
        <v>0</v>
      </c>
      <c r="Z64" s="48">
        <f t="shared" si="4"/>
        <v>0</v>
      </c>
      <c r="AA64" s="48">
        <f t="shared" si="4"/>
        <v>0</v>
      </c>
      <c r="AB64" s="48">
        <f t="shared" si="4"/>
        <v>0</v>
      </c>
      <c r="AC64" s="48">
        <f t="shared" si="4"/>
        <v>0</v>
      </c>
      <c r="AD64" s="48">
        <f t="shared" si="4"/>
        <v>0</v>
      </c>
      <c r="AE64" s="48">
        <f t="shared" si="4"/>
        <v>0</v>
      </c>
      <c r="AF64" s="48">
        <f t="shared" si="4"/>
        <v>0</v>
      </c>
      <c r="AG64" s="48">
        <f t="shared" si="4"/>
        <v>0</v>
      </c>
      <c r="AH64" s="48">
        <f t="shared" si="4"/>
        <v>0</v>
      </c>
      <c r="AI64" s="48">
        <f t="shared" si="4"/>
        <v>0</v>
      </c>
      <c r="AJ64" s="48">
        <f t="shared" si="4"/>
        <v>0</v>
      </c>
      <c r="AK64" s="90">
        <f>SUM(AK19:AK63)</f>
        <v>0</v>
      </c>
    </row>
    <row r="65" spans="1:39" ht="15.75" thickBot="1" x14ac:dyDescent="0.3">
      <c r="A65" s="146" t="s">
        <v>61</v>
      </c>
      <c r="B65" s="147"/>
      <c r="C65" s="147"/>
      <c r="D65" s="147"/>
      <c r="E65" s="148"/>
      <c r="F65" s="34">
        <f>SUMPRODUCT(F19:F63,$E$19:$E$63)</f>
        <v>0</v>
      </c>
      <c r="G65" s="34">
        <f t="shared" ref="G65:AJ65" si="5">SUMPRODUCT(G19:G63,$E$19:$E$63)</f>
        <v>0</v>
      </c>
      <c r="H65" s="34">
        <f t="shared" si="5"/>
        <v>0</v>
      </c>
      <c r="I65" s="34">
        <f t="shared" si="5"/>
        <v>0</v>
      </c>
      <c r="J65" s="34">
        <f t="shared" si="5"/>
        <v>0</v>
      </c>
      <c r="K65" s="34">
        <f t="shared" si="5"/>
        <v>0</v>
      </c>
      <c r="L65" s="34">
        <f t="shared" si="5"/>
        <v>0</v>
      </c>
      <c r="M65" s="34">
        <f t="shared" si="5"/>
        <v>0</v>
      </c>
      <c r="N65" s="34">
        <f t="shared" si="5"/>
        <v>0</v>
      </c>
      <c r="O65" s="34">
        <f t="shared" si="5"/>
        <v>0</v>
      </c>
      <c r="P65" s="34">
        <f t="shared" si="5"/>
        <v>0</v>
      </c>
      <c r="Q65" s="34">
        <f t="shared" si="5"/>
        <v>0</v>
      </c>
      <c r="R65" s="34">
        <f t="shared" si="5"/>
        <v>0</v>
      </c>
      <c r="S65" s="34">
        <f t="shared" si="5"/>
        <v>0</v>
      </c>
      <c r="T65" s="34">
        <f t="shared" si="5"/>
        <v>0</v>
      </c>
      <c r="U65" s="34">
        <f t="shared" si="5"/>
        <v>0</v>
      </c>
      <c r="V65" s="34">
        <f t="shared" si="5"/>
        <v>0</v>
      </c>
      <c r="W65" s="34">
        <f t="shared" si="5"/>
        <v>0</v>
      </c>
      <c r="X65" s="34">
        <f t="shared" si="5"/>
        <v>0</v>
      </c>
      <c r="Y65" s="34">
        <f t="shared" si="5"/>
        <v>0</v>
      </c>
      <c r="Z65" s="34">
        <f t="shared" si="5"/>
        <v>0</v>
      </c>
      <c r="AA65" s="34">
        <f t="shared" si="5"/>
        <v>0</v>
      </c>
      <c r="AB65" s="34">
        <f t="shared" si="5"/>
        <v>0</v>
      </c>
      <c r="AC65" s="34">
        <f t="shared" si="5"/>
        <v>0</v>
      </c>
      <c r="AD65" s="34">
        <f t="shared" si="5"/>
        <v>0</v>
      </c>
      <c r="AE65" s="34">
        <f t="shared" si="5"/>
        <v>0</v>
      </c>
      <c r="AF65" s="34">
        <f t="shared" si="5"/>
        <v>0</v>
      </c>
      <c r="AG65" s="34">
        <f t="shared" si="5"/>
        <v>0</v>
      </c>
      <c r="AH65" s="34">
        <f t="shared" si="5"/>
        <v>0</v>
      </c>
      <c r="AI65" s="34">
        <f t="shared" si="5"/>
        <v>0</v>
      </c>
      <c r="AJ65" s="34">
        <f t="shared" si="5"/>
        <v>0</v>
      </c>
      <c r="AK65" s="91">
        <f>SUMPRODUCT(AK19:AK63,$E$19:$E$63)</f>
        <v>0</v>
      </c>
    </row>
    <row r="66" spans="1:39" ht="15.75" thickBot="1" x14ac:dyDescent="0.3">
      <c r="A66" s="139"/>
      <c r="B66" s="139"/>
      <c r="C66" s="139"/>
      <c r="D66" s="139"/>
      <c r="E66" s="139"/>
      <c r="F66" s="139"/>
      <c r="G66" s="139"/>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1"/>
    </row>
    <row r="67" spans="1:39" ht="15.75" thickBot="1" x14ac:dyDescent="0.3">
      <c r="A67" s="25"/>
      <c r="AD67" s="133" t="s">
        <v>62</v>
      </c>
      <c r="AE67" s="134"/>
      <c r="AF67" s="134"/>
      <c r="AG67" s="134"/>
      <c r="AH67" s="134"/>
      <c r="AI67" s="134"/>
      <c r="AJ67" s="134"/>
      <c r="AK67" s="26">
        <f>AK65</f>
        <v>0</v>
      </c>
      <c r="AM67" s="27"/>
    </row>
    <row r="68" spans="1:39" x14ac:dyDescent="0.25">
      <c r="A68" s="25"/>
      <c r="AD68" s="138"/>
      <c r="AE68" s="138"/>
      <c r="AF68" s="138"/>
      <c r="AG68" s="138"/>
      <c r="AH68" s="138"/>
      <c r="AI68" s="138"/>
      <c r="AJ68" s="138"/>
      <c r="AK68" s="37"/>
      <c r="AM68" s="27"/>
    </row>
    <row r="69" spans="1:39" ht="15.75" thickBot="1" x14ac:dyDescent="0.3">
      <c r="A69" s="25"/>
      <c r="AD69" s="138"/>
      <c r="AE69" s="138"/>
      <c r="AF69" s="138"/>
      <c r="AG69" s="138"/>
      <c r="AH69" s="138"/>
      <c r="AI69" s="138"/>
      <c r="AJ69" s="138"/>
      <c r="AK69" s="37"/>
      <c r="AM69" s="27"/>
    </row>
    <row r="70" spans="1:39" ht="15.75" thickTop="1" x14ac:dyDescent="0.25">
      <c r="AC70" s="135" t="s">
        <v>63</v>
      </c>
      <c r="AD70" s="136"/>
      <c r="AE70" s="136"/>
      <c r="AF70" s="136"/>
      <c r="AG70" s="136"/>
      <c r="AH70" s="136"/>
      <c r="AI70" s="136"/>
      <c r="AJ70" s="136"/>
      <c r="AK70" s="137"/>
    </row>
    <row r="71" spans="1:39" ht="15.75" thickBot="1" x14ac:dyDescent="0.3">
      <c r="AC71" s="123" t="s">
        <v>74</v>
      </c>
      <c r="AD71" s="124"/>
      <c r="AE71" s="124"/>
      <c r="AF71" s="124"/>
      <c r="AG71" s="124"/>
      <c r="AH71" s="124"/>
      <c r="AI71" s="124"/>
      <c r="AJ71" s="124"/>
      <c r="AK71" s="125"/>
    </row>
    <row r="72" spans="1:39" x14ac:dyDescent="0.25">
      <c r="A72" s="108" t="s">
        <v>64</v>
      </c>
      <c r="B72" s="109"/>
      <c r="C72" s="109"/>
      <c r="D72" s="109"/>
      <c r="E72" s="109"/>
      <c r="F72" s="109"/>
      <c r="G72" s="109"/>
      <c r="H72" s="109"/>
      <c r="I72" s="109"/>
      <c r="J72" s="109"/>
      <c r="K72" s="109"/>
      <c r="L72" s="110"/>
      <c r="M72" s="4"/>
      <c r="N72" s="4"/>
      <c r="O72" s="4"/>
      <c r="P72" s="4"/>
      <c r="Q72" s="4"/>
      <c r="R72" s="4"/>
      <c r="S72" s="4"/>
      <c r="T72" s="4"/>
      <c r="U72" s="4"/>
      <c r="V72" s="4"/>
      <c r="W72" s="4"/>
      <c r="X72" s="4"/>
      <c r="Y72" s="4"/>
      <c r="Z72" s="4"/>
      <c r="AA72" s="4"/>
      <c r="AB72" s="4"/>
      <c r="AC72" s="123"/>
      <c r="AD72" s="124"/>
      <c r="AE72" s="124"/>
      <c r="AF72" s="124"/>
      <c r="AG72" s="124"/>
      <c r="AH72" s="124"/>
      <c r="AI72" s="124"/>
      <c r="AJ72" s="124"/>
      <c r="AK72" s="125"/>
    </row>
    <row r="73" spans="1:39" ht="38.25" customHeight="1" x14ac:dyDescent="0.25">
      <c r="A73" s="111" t="s">
        <v>65</v>
      </c>
      <c r="B73" s="112"/>
      <c r="C73" s="112"/>
      <c r="D73" s="112"/>
      <c r="E73" s="112"/>
      <c r="F73" s="112"/>
      <c r="G73" s="112"/>
      <c r="H73" s="112"/>
      <c r="I73" s="112"/>
      <c r="J73" s="112"/>
      <c r="K73" s="112"/>
      <c r="L73" s="113"/>
      <c r="M73" s="19"/>
      <c r="N73" s="19"/>
      <c r="O73" s="19"/>
      <c r="P73" s="19"/>
      <c r="Q73" s="19"/>
      <c r="R73" s="19"/>
      <c r="S73" s="19"/>
      <c r="T73" s="19"/>
      <c r="U73" s="19"/>
      <c r="V73" s="19"/>
      <c r="W73" s="19"/>
      <c r="X73" s="19"/>
      <c r="Y73" s="19"/>
      <c r="Z73" s="19"/>
      <c r="AA73" s="20"/>
      <c r="AB73" s="19"/>
      <c r="AC73" s="126" t="s">
        <v>66</v>
      </c>
      <c r="AD73" s="127"/>
      <c r="AE73" s="127"/>
      <c r="AF73" s="127"/>
      <c r="AG73" s="127"/>
      <c r="AH73" s="127"/>
      <c r="AI73" s="127"/>
      <c r="AJ73" s="127"/>
      <c r="AK73" s="128"/>
    </row>
    <row r="74" spans="1:39" ht="14.45" customHeight="1" x14ac:dyDescent="0.25">
      <c r="A74" s="66"/>
      <c r="B74" s="114" t="s">
        <v>67</v>
      </c>
      <c r="C74" s="115"/>
      <c r="D74" s="116"/>
      <c r="E74" s="67">
        <f>COUNTA(F17:AJ17)</f>
        <v>0</v>
      </c>
      <c r="F74" s="117" t="str">
        <f>(IF(AND(E75&gt;=250,E76&gt;=23,COUNTA(F17:AJ18)&gt;1),"Votre commande est personnalisable : merci de valider votre choix en cochant OUI ou NON ci-dessous puis, envoyez ce fichier UNIQUEMENT sous format EXCEL ou OPENOFFICE à commandes@biscuits-mistral.fr","Vous n'avez pas les conditions pour personnaliser la commande"))</f>
        <v>Vous n'avez pas les conditions pour personnaliser la commande</v>
      </c>
      <c r="G74" s="118"/>
      <c r="H74" s="118"/>
      <c r="I74" s="118"/>
      <c r="J74" s="118"/>
      <c r="K74" s="118"/>
      <c r="L74" s="119"/>
      <c r="M74" s="21"/>
      <c r="N74" s="21"/>
      <c r="O74" s="21"/>
      <c r="P74" s="21"/>
      <c r="Q74" s="21"/>
      <c r="R74" s="21"/>
      <c r="S74" s="21"/>
      <c r="T74" s="21"/>
      <c r="U74" s="21"/>
      <c r="V74" s="21"/>
      <c r="W74" s="21"/>
      <c r="X74" s="21"/>
      <c r="Y74" s="21"/>
      <c r="Z74" s="21"/>
      <c r="AA74" s="21"/>
      <c r="AB74" s="21"/>
      <c r="AC74" s="80"/>
      <c r="AD74" s="81"/>
      <c r="AE74" s="81"/>
      <c r="AF74" s="81"/>
      <c r="AG74" s="81"/>
      <c r="AH74" s="82">
        <f>IF(AK67&gt;=1600,"15",(IF(AK67&gt;=1500,"14",(IF(AK67&gt;=1400,"13",IF(AK67&gt;=1300,12,IF(AK67&gt;=1200,11,IF(AK67&gt;=1100,10,IF(AK67&gt;=1000,9,IF(AK67&gt;=900,8,IF(AK67&gt;=800,7,IF(AK67&gt;=700,6,IF(AK67&gt;=600,5,IF(AK67&gt;=500,4,IF(AK67&gt;=400,3,IF(AK67&gt;=300,2,IF(AK67&gt;=200,1,0)))))))))))))))))</f>
        <v>0</v>
      </c>
      <c r="AI74" s="82"/>
      <c r="AJ74" s="82"/>
      <c r="AK74" s="79"/>
    </row>
    <row r="75" spans="1:39" ht="15.75" thickBot="1" x14ac:dyDescent="0.3">
      <c r="A75" s="66"/>
      <c r="B75" s="114" t="s">
        <v>68</v>
      </c>
      <c r="C75" s="115"/>
      <c r="D75" s="116"/>
      <c r="E75" s="68">
        <f>AK67</f>
        <v>0</v>
      </c>
      <c r="F75" s="117"/>
      <c r="G75" s="118"/>
      <c r="H75" s="118"/>
      <c r="I75" s="118"/>
      <c r="J75" s="118"/>
      <c r="K75" s="118"/>
      <c r="L75" s="119"/>
      <c r="M75" s="21"/>
      <c r="N75" s="21"/>
      <c r="O75" s="21"/>
      <c r="P75" s="21"/>
      <c r="Q75" s="21"/>
      <c r="R75" s="21"/>
      <c r="S75" s="21"/>
      <c r="T75" s="21"/>
      <c r="U75" s="21"/>
      <c r="V75" s="21"/>
      <c r="W75" s="21"/>
      <c r="X75" s="21"/>
      <c r="Y75" s="21"/>
      <c r="Z75" s="21"/>
      <c r="AA75" s="21"/>
      <c r="AB75" s="21"/>
      <c r="AC75" s="120" t="s">
        <v>86</v>
      </c>
      <c r="AD75" s="121"/>
      <c r="AE75" s="121"/>
      <c r="AF75" s="121"/>
      <c r="AG75" s="121"/>
      <c r="AH75" s="121"/>
      <c r="AI75" s="121"/>
      <c r="AJ75" s="121"/>
      <c r="AK75" s="122"/>
    </row>
    <row r="76" spans="1:39" ht="48.75" customHeight="1" thickTop="1" thickBot="1" x14ac:dyDescent="0.3">
      <c r="A76" s="129" t="s">
        <v>69</v>
      </c>
      <c r="B76" s="130"/>
      <c r="C76" s="130"/>
      <c r="D76" s="131"/>
      <c r="E76" s="69" t="str">
        <f>IF(E74=0," ",E75/E74)</f>
        <v xml:space="preserve"> </v>
      </c>
      <c r="F76" s="117"/>
      <c r="G76" s="118"/>
      <c r="H76" s="118"/>
      <c r="I76" s="118"/>
      <c r="J76" s="118"/>
      <c r="K76" s="118"/>
      <c r="L76" s="119"/>
      <c r="M76" s="21"/>
      <c r="N76" s="21"/>
      <c r="O76" s="21"/>
      <c r="P76" s="21"/>
      <c r="Q76" s="21"/>
      <c r="R76" s="21"/>
      <c r="S76" s="21"/>
      <c r="T76" s="21"/>
      <c r="U76" s="21"/>
      <c r="V76" s="21"/>
      <c r="W76" s="21"/>
      <c r="X76" s="21"/>
      <c r="Y76" s="21"/>
      <c r="Z76" s="21"/>
      <c r="AA76" s="21"/>
      <c r="AB76" s="21"/>
      <c r="AC76" s="22"/>
      <c r="AD76" s="23"/>
      <c r="AE76" s="23"/>
      <c r="AF76" s="23"/>
      <c r="AG76" s="23"/>
      <c r="AH76" s="24"/>
      <c r="AI76" s="24"/>
      <c r="AJ76" s="24"/>
    </row>
    <row r="77" spans="1:39" ht="20.25" thickTop="1" thickBot="1" x14ac:dyDescent="0.3">
      <c r="A77" s="70"/>
      <c r="B77" s="71"/>
      <c r="C77" s="72" t="s">
        <v>70</v>
      </c>
      <c r="D77" s="73"/>
      <c r="E77" s="73"/>
      <c r="F77" s="74"/>
      <c r="G77" s="75" t="s">
        <v>71</v>
      </c>
      <c r="H77" s="76"/>
      <c r="I77" s="77"/>
      <c r="J77" s="75" t="s">
        <v>72</v>
      </c>
      <c r="K77" s="76"/>
      <c r="L77" s="78"/>
      <c r="AC77" s="132"/>
      <c r="AD77" s="132"/>
      <c r="AE77" s="132"/>
      <c r="AF77" s="132"/>
      <c r="AG77" s="132"/>
      <c r="AH77" s="132"/>
      <c r="AI77" s="132"/>
      <c r="AJ77" s="132"/>
      <c r="AK77" s="132"/>
    </row>
    <row r="80" spans="1:39" x14ac:dyDescent="0.25">
      <c r="A80" s="106" t="s">
        <v>73</v>
      </c>
      <c r="B80" s="107"/>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row>
    <row r="81" spans="1:36" x14ac:dyDescent="0.25">
      <c r="A81" s="107"/>
      <c r="B81" s="107"/>
      <c r="C81" s="107"/>
      <c r="D81" s="107"/>
      <c r="E81" s="107"/>
      <c r="F81" s="107"/>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row>
    <row r="82" spans="1:36" x14ac:dyDescent="0.25">
      <c r="A82" s="107"/>
      <c r="B82" s="107"/>
      <c r="C82" s="107"/>
      <c r="D82" s="107"/>
      <c r="E82" s="107"/>
      <c r="F82" s="107"/>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row>
    <row r="83" spans="1:36" x14ac:dyDescent="0.25">
      <c r="A83" s="107"/>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row>
    <row r="84" spans="1:36" x14ac:dyDescent="0.25">
      <c r="A84" s="107"/>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row>
    <row r="85" spans="1:36" x14ac:dyDescent="0.25">
      <c r="A85" s="107"/>
      <c r="B85" s="107"/>
      <c r="C85" s="107"/>
      <c r="D85" s="107"/>
      <c r="E85" s="107"/>
      <c r="F85" s="107"/>
      <c r="G85" s="107"/>
      <c r="H85" s="107"/>
      <c r="I85" s="107"/>
      <c r="J85" s="107"/>
      <c r="K85" s="107"/>
      <c r="L85" s="107"/>
      <c r="M85" s="107"/>
      <c r="N85" s="107"/>
      <c r="O85" s="107"/>
      <c r="P85" s="107"/>
      <c r="Q85" s="107"/>
      <c r="R85" s="107"/>
      <c r="S85" s="107"/>
      <c r="T85" s="107"/>
      <c r="U85" s="107"/>
      <c r="V85" s="107"/>
      <c r="W85" s="107"/>
      <c r="X85" s="107"/>
      <c r="Y85" s="107"/>
      <c r="Z85" s="107"/>
      <c r="AA85" s="107"/>
      <c r="AB85" s="107"/>
      <c r="AC85" s="107"/>
      <c r="AD85" s="107"/>
      <c r="AE85" s="107"/>
      <c r="AF85" s="107"/>
      <c r="AG85" s="107"/>
      <c r="AH85" s="107"/>
      <c r="AI85" s="107"/>
      <c r="AJ85" s="107"/>
    </row>
    <row r="86" spans="1:36" x14ac:dyDescent="0.25">
      <c r="A86" s="107"/>
      <c r="B86" s="107"/>
      <c r="C86" s="107"/>
      <c r="D86" s="107"/>
      <c r="E86" s="107"/>
      <c r="F86" s="107"/>
      <c r="G86" s="107"/>
      <c r="H86" s="107"/>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c r="AG86" s="107"/>
      <c r="AH86" s="107"/>
      <c r="AI86" s="107"/>
      <c r="AJ86" s="107"/>
    </row>
    <row r="87" spans="1:36" x14ac:dyDescent="0.25">
      <c r="A87" s="107"/>
      <c r="B87" s="107"/>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107"/>
      <c r="AC87" s="107"/>
      <c r="AD87" s="107"/>
      <c r="AE87" s="107"/>
      <c r="AF87" s="107"/>
      <c r="AG87" s="107"/>
      <c r="AH87" s="107"/>
      <c r="AI87" s="107"/>
      <c r="AJ87" s="107"/>
    </row>
    <row r="88" spans="1:36" x14ac:dyDescent="0.25">
      <c r="A88" s="107"/>
      <c r="B88" s="107"/>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c r="AI88" s="107"/>
      <c r="AJ88" s="107"/>
    </row>
    <row r="89" spans="1:36" x14ac:dyDescent="0.25">
      <c r="A89" s="107"/>
      <c r="B89" s="107"/>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c r="AI89" s="107"/>
      <c r="AJ89" s="107"/>
    </row>
    <row r="90" spans="1:36" x14ac:dyDescent="0.25">
      <c r="A90" s="107"/>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row>
    <row r="91" spans="1:36" x14ac:dyDescent="0.25">
      <c r="A91" s="107"/>
      <c r="B91" s="107"/>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row>
    <row r="92" spans="1:36" x14ac:dyDescent="0.25">
      <c r="A92" s="107"/>
      <c r="B92" s="107"/>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row>
    <row r="93" spans="1:36" x14ac:dyDescent="0.25">
      <c r="A93" s="107"/>
      <c r="B93" s="107"/>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07"/>
    </row>
    <row r="94" spans="1:36" x14ac:dyDescent="0.25">
      <c r="A94" s="107"/>
      <c r="B94" s="107"/>
      <c r="C94" s="107"/>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c r="AI94" s="107"/>
      <c r="AJ94" s="107"/>
    </row>
    <row r="95" spans="1:36" x14ac:dyDescent="0.25">
      <c r="A95" s="107"/>
      <c r="B95" s="107"/>
      <c r="C95" s="107"/>
      <c r="D95" s="107"/>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07"/>
    </row>
    <row r="96" spans="1:36" x14ac:dyDescent="0.25">
      <c r="A96" s="107"/>
      <c r="B96" s="107"/>
      <c r="C96" s="107"/>
      <c r="D96" s="107"/>
      <c r="E96" s="107"/>
      <c r="F96" s="107"/>
      <c r="G96" s="107"/>
      <c r="H96" s="107"/>
      <c r="I96" s="107"/>
      <c r="J96" s="107"/>
      <c r="K96" s="107"/>
      <c r="L96" s="107"/>
      <c r="M96" s="107"/>
      <c r="N96" s="107"/>
      <c r="O96" s="107"/>
      <c r="P96" s="107"/>
      <c r="Q96" s="107"/>
      <c r="R96" s="107"/>
      <c r="S96" s="107"/>
      <c r="T96" s="107"/>
      <c r="U96" s="107"/>
      <c r="V96" s="107"/>
      <c r="W96" s="107"/>
      <c r="X96" s="107"/>
      <c r="Y96" s="107"/>
      <c r="Z96" s="107"/>
      <c r="AA96" s="107"/>
      <c r="AB96" s="107"/>
      <c r="AC96" s="107"/>
      <c r="AD96" s="107"/>
      <c r="AE96" s="107"/>
      <c r="AF96" s="107"/>
      <c r="AG96" s="107"/>
      <c r="AH96" s="107"/>
      <c r="AI96" s="107"/>
      <c r="AJ96" s="107"/>
    </row>
    <row r="97" spans="1:36" x14ac:dyDescent="0.25">
      <c r="A97" s="107"/>
      <c r="B97" s="107"/>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c r="AJ97" s="107"/>
    </row>
    <row r="98" spans="1:36" x14ac:dyDescent="0.25">
      <c r="A98" s="107"/>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c r="AJ98" s="107"/>
    </row>
    <row r="99" spans="1:36" x14ac:dyDescent="0.25">
      <c r="A99" s="107"/>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row>
    <row r="100" spans="1:36" x14ac:dyDescent="0.25">
      <c r="A100" s="107"/>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row>
    <row r="101" spans="1:36" x14ac:dyDescent="0.25">
      <c r="A101" s="107"/>
      <c r="B101" s="107"/>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row>
    <row r="102" spans="1:36" x14ac:dyDescent="0.25">
      <c r="A102" s="107"/>
      <c r="B102" s="107"/>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107"/>
      <c r="AC102" s="107"/>
      <c r="AD102" s="107"/>
      <c r="AE102" s="107"/>
      <c r="AF102" s="107"/>
      <c r="AG102" s="107"/>
      <c r="AH102" s="107"/>
      <c r="AI102" s="107"/>
      <c r="AJ102" s="107"/>
    </row>
    <row r="103" spans="1:36" x14ac:dyDescent="0.25">
      <c r="A103" s="107"/>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row>
    <row r="104" spans="1:36" x14ac:dyDescent="0.25">
      <c r="A104" s="107"/>
      <c r="B104" s="107"/>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row>
    <row r="105" spans="1:36" x14ac:dyDescent="0.25">
      <c r="A105" s="107"/>
      <c r="B105" s="107"/>
      <c r="C105" s="107"/>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c r="AC105" s="107"/>
      <c r="AD105" s="107"/>
      <c r="AE105" s="107"/>
      <c r="AF105" s="107"/>
      <c r="AG105" s="107"/>
      <c r="AH105" s="107"/>
      <c r="AI105" s="107"/>
      <c r="AJ105" s="107"/>
    </row>
    <row r="106" spans="1:36" x14ac:dyDescent="0.25">
      <c r="A106" s="107"/>
      <c r="B106" s="107"/>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row>
    <row r="107" spans="1:36" x14ac:dyDescent="0.25">
      <c r="A107" s="107"/>
      <c r="B107" s="107"/>
      <c r="C107" s="107"/>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c r="AA107" s="107"/>
      <c r="AB107" s="107"/>
      <c r="AC107" s="107"/>
      <c r="AD107" s="107"/>
      <c r="AE107" s="107"/>
      <c r="AF107" s="107"/>
      <c r="AG107" s="107"/>
      <c r="AH107" s="107"/>
      <c r="AI107" s="107"/>
      <c r="AJ107" s="107"/>
    </row>
    <row r="108" spans="1:36" x14ac:dyDescent="0.25">
      <c r="A108" s="107"/>
      <c r="B108" s="107"/>
      <c r="C108" s="107"/>
      <c r="D108" s="107"/>
      <c r="E108" s="107"/>
      <c r="F108" s="107"/>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row>
    <row r="109" spans="1:36" x14ac:dyDescent="0.25">
      <c r="A109" s="107"/>
      <c r="B109" s="107"/>
      <c r="C109" s="107"/>
      <c r="D109" s="107"/>
      <c r="E109" s="107"/>
      <c r="F109" s="107"/>
      <c r="G109" s="107"/>
      <c r="H109" s="107"/>
      <c r="I109" s="107"/>
      <c r="J109" s="107"/>
      <c r="K109" s="107"/>
      <c r="L109" s="107"/>
      <c r="M109" s="107"/>
      <c r="N109" s="107"/>
      <c r="O109" s="107"/>
      <c r="P109" s="107"/>
      <c r="Q109" s="107"/>
      <c r="R109" s="107"/>
      <c r="S109" s="107"/>
      <c r="T109" s="107"/>
      <c r="U109" s="107"/>
      <c r="V109" s="107"/>
      <c r="W109" s="107"/>
      <c r="X109" s="107"/>
      <c r="Y109" s="107"/>
      <c r="Z109" s="107"/>
      <c r="AA109" s="107"/>
      <c r="AB109" s="107"/>
      <c r="AC109" s="107"/>
      <c r="AD109" s="107"/>
      <c r="AE109" s="107"/>
      <c r="AF109" s="107"/>
      <c r="AG109" s="107"/>
      <c r="AH109" s="107"/>
      <c r="AI109" s="107"/>
      <c r="AJ109" s="107"/>
    </row>
    <row r="110" spans="1:36" x14ac:dyDescent="0.25">
      <c r="A110" s="107"/>
      <c r="B110" s="107"/>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row>
    <row r="111" spans="1:36" x14ac:dyDescent="0.25">
      <c r="A111" s="107"/>
      <c r="B111" s="107"/>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107"/>
      <c r="AC111" s="107"/>
      <c r="AD111" s="107"/>
      <c r="AE111" s="107"/>
      <c r="AF111" s="107"/>
      <c r="AG111" s="107"/>
      <c r="AH111" s="107"/>
      <c r="AI111" s="107"/>
      <c r="AJ111" s="107"/>
    </row>
    <row r="112" spans="1:36" x14ac:dyDescent="0.25">
      <c r="A112" s="107"/>
      <c r="B112" s="107"/>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row>
    <row r="113" spans="1:36" x14ac:dyDescent="0.25">
      <c r="A113" s="107"/>
      <c r="B113" s="107"/>
      <c r="C113" s="107"/>
      <c r="D113" s="107"/>
      <c r="E113" s="107"/>
      <c r="F113" s="107"/>
      <c r="G113" s="107"/>
      <c r="H113" s="107"/>
      <c r="I113" s="107"/>
      <c r="J113" s="107"/>
      <c r="K113" s="107"/>
      <c r="L113" s="107"/>
      <c r="M113" s="107"/>
      <c r="N113" s="107"/>
      <c r="O113" s="107"/>
      <c r="P113" s="107"/>
      <c r="Q113" s="107"/>
      <c r="R113" s="107"/>
      <c r="S113" s="107"/>
      <c r="T113" s="107"/>
      <c r="U113" s="107"/>
      <c r="V113" s="107"/>
      <c r="W113" s="107"/>
      <c r="X113" s="107"/>
      <c r="Y113" s="107"/>
      <c r="Z113" s="107"/>
      <c r="AA113" s="107"/>
      <c r="AB113" s="107"/>
      <c r="AC113" s="107"/>
      <c r="AD113" s="107"/>
      <c r="AE113" s="107"/>
      <c r="AF113" s="107"/>
      <c r="AG113" s="107"/>
      <c r="AH113" s="107"/>
      <c r="AI113" s="107"/>
      <c r="AJ113" s="107"/>
    </row>
    <row r="114" spans="1:36" x14ac:dyDescent="0.25">
      <c r="A114" s="107"/>
      <c r="B114" s="107"/>
      <c r="C114" s="107"/>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107"/>
      <c r="AD114" s="107"/>
      <c r="AE114" s="107"/>
      <c r="AF114" s="107"/>
      <c r="AG114" s="107"/>
      <c r="AH114" s="107"/>
      <c r="AI114" s="107"/>
      <c r="AJ114" s="107"/>
    </row>
  </sheetData>
  <sheetProtection algorithmName="SHA-512" hashValue="Z8ZyISrLaVC6FNFh7F7PTwHarKfOU40lb+xL1tAPNqTGD45RBmf5Hzc2WvdWQKVD3GzzFP6maEkynzoOJH0iAg==" saltValue="MyUChm+aYyVuLvTkiG5BPg==" spinCount="100000" sheet="1" objects="1" scenarios="1"/>
  <mergeCells count="86">
    <mergeCell ref="AL17:AL18"/>
    <mergeCell ref="T17:T18"/>
    <mergeCell ref="U17:U18"/>
    <mergeCell ref="F17:F18"/>
    <mergeCell ref="G17:G18"/>
    <mergeCell ref="H17:H18"/>
    <mergeCell ref="I17:I18"/>
    <mergeCell ref="J17:J18"/>
    <mergeCell ref="P17:P18"/>
    <mergeCell ref="Q17:Q18"/>
    <mergeCell ref="R17:R18"/>
    <mergeCell ref="S17:S18"/>
    <mergeCell ref="K17:K18"/>
    <mergeCell ref="L17:L18"/>
    <mergeCell ref="N17:N18"/>
    <mergeCell ref="O17:O18"/>
    <mergeCell ref="F11:I11"/>
    <mergeCell ref="J11:U11"/>
    <mergeCell ref="D12:E12"/>
    <mergeCell ref="AI17:AI18"/>
    <mergeCell ref="AJ17:AJ18"/>
    <mergeCell ref="AD17:AD18"/>
    <mergeCell ref="AE17:AE18"/>
    <mergeCell ref="AF17:AF18"/>
    <mergeCell ref="AG17:AG18"/>
    <mergeCell ref="AH17:AH18"/>
    <mergeCell ref="F12:J12"/>
    <mergeCell ref="F14:AK15"/>
    <mergeCell ref="V17:V18"/>
    <mergeCell ref="W17:W18"/>
    <mergeCell ref="X17:X18"/>
    <mergeCell ref="M17:M18"/>
    <mergeCell ref="F5:U5"/>
    <mergeCell ref="D6:E6"/>
    <mergeCell ref="F6:I6"/>
    <mergeCell ref="J6:U6"/>
    <mergeCell ref="A13:B13"/>
    <mergeCell ref="D13:E13"/>
    <mergeCell ref="F13:U13"/>
    <mergeCell ref="D7:E7"/>
    <mergeCell ref="F7:J7"/>
    <mergeCell ref="A8:B8"/>
    <mergeCell ref="D8:E8"/>
    <mergeCell ref="F8:U8"/>
    <mergeCell ref="B10:C10"/>
    <mergeCell ref="D10:E10"/>
    <mergeCell ref="F10:U10"/>
    <mergeCell ref="D11:E11"/>
    <mergeCell ref="C2:C3"/>
    <mergeCell ref="D2:E2"/>
    <mergeCell ref="D5:E5"/>
    <mergeCell ref="A17:D17"/>
    <mergeCell ref="A18:B18"/>
    <mergeCell ref="A14:E16"/>
    <mergeCell ref="AK17:AK18"/>
    <mergeCell ref="Y17:Y18"/>
    <mergeCell ref="Z17:Z18"/>
    <mergeCell ref="AA17:AA18"/>
    <mergeCell ref="AB17:AB18"/>
    <mergeCell ref="AC17:AC18"/>
    <mergeCell ref="A66:G66"/>
    <mergeCell ref="K66:AK66"/>
    <mergeCell ref="A27:A32"/>
    <mergeCell ref="A47:A50"/>
    <mergeCell ref="A51:A59"/>
    <mergeCell ref="A60:A63"/>
    <mergeCell ref="A33:A39"/>
    <mergeCell ref="A64:E64"/>
    <mergeCell ref="A65:E65"/>
    <mergeCell ref="A40:A46"/>
    <mergeCell ref="A19:A26"/>
    <mergeCell ref="A80:AJ114"/>
    <mergeCell ref="A72:L72"/>
    <mergeCell ref="A73:L73"/>
    <mergeCell ref="B74:D74"/>
    <mergeCell ref="F74:L76"/>
    <mergeCell ref="B75:D75"/>
    <mergeCell ref="AC75:AK75"/>
    <mergeCell ref="AC71:AK72"/>
    <mergeCell ref="AC73:AK73"/>
    <mergeCell ref="A76:D76"/>
    <mergeCell ref="AC77:AK77"/>
    <mergeCell ref="AD67:AJ67"/>
    <mergeCell ref="AC70:AK70"/>
    <mergeCell ref="AD68:AJ68"/>
    <mergeCell ref="AD69:AJ69"/>
  </mergeCells>
  <phoneticPr fontId="25" type="noConversion"/>
  <conditionalFormatting sqref="F74">
    <cfRule type="containsText" dxfId="13" priority="14" operator="containsText" text="Votre commande est personnalisable, envoyez ce fichier UNIQUEMENT sous format EXCEL ou OPENOFFICE à commandes@biscuits-mistral.fr">
      <formula>NOT(ISERROR(SEARCH("Votre commande est personnalisable, envoyez ce fichier UNIQUEMENT sous format EXCEL ou OPENOFFICE à commandes@biscuits-mistral.fr",F74)))</formula>
    </cfRule>
    <cfRule type="containsText" dxfId="12" priority="15" operator="containsText" text="Votre commande est personnalisable, envoyez ce fichier UNIQUEMENT sous format EXCEL ou OPENOFFICE à commandes@biscuits-mistral.fr">
      <formula>NOT(ISERROR(SEARCH("Votre commande est personnalisable, envoyez ce fichier UNIQUEMENT sous format EXCEL ou OPENOFFICE à commandes@biscuits-mistral.fr",F74)))</formula>
    </cfRule>
    <cfRule type="containsText" dxfId="11" priority="18" operator="containsText" text="Vous n'avez pas les conditions pour personnaliser la commande">
      <formula>NOT(ISERROR(SEARCH("Vous n'avez pas les conditions pour personnaliser la commande",F74)))</formula>
    </cfRule>
    <cfRule type="containsText" dxfId="10" priority="19" operator="containsText" text="Votre commande est personnalisable">
      <formula>NOT(ISERROR(SEARCH("Votre commande est personnalisable",F74)))</formula>
    </cfRule>
  </conditionalFormatting>
  <conditionalFormatting sqref="F74:L76">
    <cfRule type="containsText" dxfId="9" priority="8" operator="containsText" text="Votre commande est personnalisable : merci de valider votre choix en cochant OUI ou NON ci-dessous puis, envoyez ce fichier UNIQUEMENT sous format EXCEL ou OPENOFFICE à commandes@biscuits-mistral.fr">
      <formula>NOT(ISERROR(SEARCH("Votre commande est personnalisable : merci de valider votre choix en cochant OUI ou NON ci-dessous puis, envoyez ce fichier UNIQUEMENT sous format EXCEL ou OPENOFFICE à commandes@biscuits-mistral.fr",F74)))</formula>
    </cfRule>
  </conditionalFormatting>
  <conditionalFormatting sqref="AC74">
    <cfRule type="containsText" dxfId="8" priority="6" operator="containsText" text="Vous n'avez pas les conditions pour personnaliser la commande">
      <formula>NOT(ISERROR(SEARCH("Vous n'avez pas les conditions pour personnaliser la commande",AC74)))</formula>
    </cfRule>
    <cfRule type="containsText" dxfId="7" priority="7" operator="containsText" text="Votre commande est personnalisable">
      <formula>NOT(ISERROR(SEARCH("Votre commande est personnalisable",AC74)))</formula>
    </cfRule>
  </conditionalFormatting>
  <conditionalFormatting sqref="AC76">
    <cfRule type="containsText" dxfId="6" priority="16" operator="containsText" text="Vous n'avez pas les conditions pour personnaliser la commande">
      <formula>NOT(ISERROR(SEARCH("Vous n'avez pas les conditions pour personnaliser la commande",AC76)))</formula>
    </cfRule>
    <cfRule type="containsText" dxfId="5" priority="17" operator="containsText" text="Votre commande est personnalisable">
      <formula>NOT(ISERROR(SEARCH("Votre commande est personnalisable",AC76)))</formula>
    </cfRule>
  </conditionalFormatting>
  <conditionalFormatting sqref="AC75:AK75 AC77:AK77">
    <cfRule type="cellIs" dxfId="4" priority="1" operator="equal">
      <formula>"Merci de choisir la/les boîte(s) gratuite(s) dans la colonne U"</formula>
    </cfRule>
    <cfRule type="containsText" dxfId="3" priority="2" operator="containsText" text="Merci de choisir la/les boîte(s) gratuite(s) dans la colonne U">
      <formula>NOT(ISERROR(SEARCH("Merci de choisir la/les boîte(s) gratuite(s) dans la colonne U",AC75)))</formula>
    </cfRule>
    <cfRule type="containsText" dxfId="2" priority="3" operator="containsText" text="Merci de choisir la/les boîte(s) gratuite(s)">
      <formula>NOT(ISERROR(SEARCH("Merci de choisir la/les boîte(s) gratuite(s)",AC75)))</formula>
    </cfRule>
    <cfRule type="containsText" dxfId="1" priority="4" operator="containsText" text="Merci de choisir la/les boîte(s) gratuite(s)">
      <formula>NOT(ISERROR(SEARCH("Merci de choisir la/les boîte(s) gratuite(s)",AC75)))</formula>
    </cfRule>
    <cfRule type="containsText" dxfId="0" priority="5" operator="containsText" text="Merci de choisir la/les boîte(s) gratuite(s)">
      <formula>NOT(ISERROR(SEARCH("Merci de choisir la/les boîte(s) gratuite(s)",AC75)))</formula>
    </cfRule>
  </conditionalFormatting>
  <hyperlinks>
    <hyperlink ref="G2" r:id="rId1" xr:uid="{93B95224-BEBD-4677-8E8D-7DC7FC81B776}"/>
    <hyperlink ref="G3" r:id="rId2" xr:uid="{42F7A329-B275-42B9-81A8-E5AA72C87534}"/>
  </hyperlinks>
  <pageMargins left="0.7" right="0.7" top="0.75" bottom="0.75" header="0.3" footer="0.3"/>
  <pageSetup paperSize="9" scale="27"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Aicha NAIMI</dc:creator>
  <cp:keywords/>
  <dc:description/>
  <cp:lastModifiedBy>Uhlen Valerie</cp:lastModifiedBy>
  <cp:revision/>
  <dcterms:created xsi:type="dcterms:W3CDTF">2023-03-06T11:24:20Z</dcterms:created>
  <dcterms:modified xsi:type="dcterms:W3CDTF">2025-11-05T12:53:03Z</dcterms:modified>
  <cp:category/>
  <cp:contentStatus/>
</cp:coreProperties>
</file>