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PRG\Activités\Ventes groupées\Bigallet\"/>
    </mc:Choice>
  </mc:AlternateContent>
  <xr:revisionPtr revIDLastSave="0" documentId="8_{250CBE0E-C2F0-42AB-A249-B8DDAD797112}" xr6:coauthVersionLast="36" xr6:coauthVersionMax="36" xr10:uidLastSave="{00000000-0000-0000-0000-000000000000}"/>
  <bookViews>
    <workbookView xWindow="0" yWindow="0" windowWidth="17490" windowHeight="7680" xr2:uid="{329C98D7-A3E2-401A-BC80-EC9EBE28BAB9}"/>
  </bookViews>
  <sheets>
    <sheet name="BON DE COMMANDE INDIVIDUEL BIGA" sheetId="1" r:id="rId1"/>
  </sheets>
  <definedNames>
    <definedName name="_xlnm.Print_Area" localSheetId="0">'BON DE COMMANDE INDIVIDUEL BIGA'!$A$1:$L$151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7" i="1" l="1"/>
  <c r="C134" i="1"/>
  <c r="J59" i="1"/>
  <c r="C77" i="1"/>
  <c r="H141" i="1" l="1"/>
  <c r="E107" i="1" l="1"/>
  <c r="L94" i="1"/>
  <c r="L95" i="1"/>
  <c r="E73" i="1"/>
  <c r="L114" i="1"/>
  <c r="L92" i="1"/>
  <c r="E84" i="1"/>
  <c r="E83" i="1"/>
  <c r="E129" i="1"/>
  <c r="L115" i="1"/>
  <c r="L116" i="1"/>
  <c r="L117" i="1"/>
  <c r="L100" i="1"/>
  <c r="L125" i="1" l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L55" i="1"/>
  <c r="L54" i="1"/>
  <c r="L57" i="1"/>
  <c r="L118" i="1"/>
  <c r="L119" i="1"/>
  <c r="L120" i="1"/>
  <c r="L121" i="1"/>
  <c r="L122" i="1"/>
  <c r="L123" i="1"/>
  <c r="L124" i="1"/>
  <c r="L126" i="1"/>
  <c r="E104" i="1"/>
  <c r="E105" i="1"/>
  <c r="E106" i="1"/>
  <c r="E108" i="1"/>
  <c r="E134" i="1" s="1"/>
  <c r="E109" i="1"/>
  <c r="E110" i="1"/>
  <c r="E111" i="1"/>
  <c r="E85" i="1"/>
  <c r="E86" i="1"/>
  <c r="E87" i="1"/>
  <c r="E88" i="1"/>
  <c r="L47" i="1"/>
  <c r="L103" i="1"/>
  <c r="L104" i="1"/>
  <c r="L105" i="1"/>
  <c r="L106" i="1"/>
  <c r="L108" i="1"/>
  <c r="L109" i="1"/>
  <c r="L110" i="1"/>
  <c r="L111" i="1"/>
  <c r="L112" i="1"/>
  <c r="L99" i="1"/>
  <c r="E103" i="1"/>
  <c r="E77" i="1" l="1"/>
  <c r="L96" i="1"/>
  <c r="L97" i="1"/>
  <c r="L93" i="1"/>
  <c r="L91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8" i="1"/>
  <c r="L56" i="1"/>
  <c r="L58" i="1"/>
  <c r="E133" i="1"/>
  <c r="E132" i="1"/>
  <c r="E131" i="1"/>
  <c r="E130" i="1"/>
  <c r="L59" i="1" l="1"/>
  <c r="J141" i="1"/>
  <c r="E19" i="1"/>
</calcChain>
</file>

<file path=xl/sharedStrings.xml><?xml version="1.0" encoding="utf-8"?>
<sst xmlns="http://schemas.openxmlformats.org/spreadsheetml/2006/main" count="178" uniqueCount="158">
  <si>
    <t>(valable uniquement pour des commandes groupées via votre CE)</t>
  </si>
  <si>
    <t xml:space="preserve">joindre le règlement à la commande </t>
  </si>
  <si>
    <t>TTC</t>
  </si>
  <si>
    <t>SIROPS 1L</t>
  </si>
  <si>
    <t xml:space="preserve"> SIROPS BIO 70CL</t>
  </si>
  <si>
    <t>TOTAL SIROPS 1L</t>
  </si>
  <si>
    <t>Prénom :</t>
  </si>
  <si>
    <t>Nom :</t>
  </si>
  <si>
    <t xml:space="preserve">CE : </t>
  </si>
  <si>
    <t>CREMES DE FRUITS 50CL</t>
  </si>
  <si>
    <t>RHUMS ARRANGES 25° 70CL</t>
  </si>
  <si>
    <t>NB</t>
  </si>
  <si>
    <t>L'ABUS DE L'ALCOOL EST DANGEREUX POUR LA SANTE, A CONSOMMER AVEC MODERATION</t>
  </si>
  <si>
    <t>TOTAL ALCOOL</t>
  </si>
  <si>
    <t>TOTAL SIROPS BIO + PULPES</t>
  </si>
  <si>
    <t xml:space="preserve">Date de cloture de commande : </t>
  </si>
  <si>
    <t>* BOISSONS CONCENTREES ZERO SUCRE AJOUTE AVEC PULPES 1L</t>
  </si>
  <si>
    <t>Afin de minimiser l'utilisation d'emballages et d'optimiser nos cartons, privilégiez les commandes de 6 bouteilles, que ce soit individuellement ou en collaboration avec vos collègues, en fonction de vos besoins.</t>
  </si>
  <si>
    <t>Téléphone :</t>
  </si>
  <si>
    <t>Qte</t>
  </si>
  <si>
    <t>Quantité</t>
  </si>
  <si>
    <t>Total</t>
  </si>
  <si>
    <t>Prix TTC</t>
  </si>
  <si>
    <t>Ananas</t>
  </si>
  <si>
    <t>Anis</t>
  </si>
  <si>
    <t>Banane</t>
  </si>
  <si>
    <t>Barbapapa</t>
  </si>
  <si>
    <t>Caramel</t>
  </si>
  <si>
    <t>Cassis</t>
  </si>
  <si>
    <t>Citronade Bigallet</t>
  </si>
  <si>
    <t xml:space="preserve">Cola                       </t>
  </si>
  <si>
    <t>Framboise</t>
  </si>
  <si>
    <t xml:space="preserve">Groseille </t>
  </si>
  <si>
    <t>Kiwi</t>
  </si>
  <si>
    <t>Lavande</t>
  </si>
  <si>
    <t xml:space="preserve">Litchi </t>
  </si>
  <si>
    <t>Mandarine</t>
  </si>
  <si>
    <t>Melon</t>
  </si>
  <si>
    <t xml:space="preserve">Mirabelle </t>
  </si>
  <si>
    <t xml:space="preserve">Mojito </t>
  </si>
  <si>
    <t>Myrtille</t>
  </si>
  <si>
    <t>Nectarine</t>
  </si>
  <si>
    <t>Noisette</t>
  </si>
  <si>
    <t>Orange</t>
  </si>
  <si>
    <t>Orgeat</t>
  </si>
  <si>
    <t>Passion</t>
  </si>
  <si>
    <t xml:space="preserve">Pomme </t>
  </si>
  <si>
    <t>Vanille</t>
  </si>
  <si>
    <t>Verveine</t>
  </si>
  <si>
    <t>Violette</t>
  </si>
  <si>
    <t xml:space="preserve">Anis  </t>
  </si>
  <si>
    <t xml:space="preserve">Caramel </t>
  </si>
  <si>
    <t xml:space="preserve">Cassis  </t>
  </si>
  <si>
    <t xml:space="preserve">Citron  </t>
  </si>
  <si>
    <t xml:space="preserve">Cola </t>
  </si>
  <si>
    <t xml:space="preserve">Fraise  </t>
  </si>
  <si>
    <t xml:space="preserve">Grenadine  </t>
  </si>
  <si>
    <t xml:space="preserve">Menthe  </t>
  </si>
  <si>
    <t xml:space="preserve">Myrtille  </t>
  </si>
  <si>
    <t xml:space="preserve">Orgeat  </t>
  </si>
  <si>
    <t xml:space="preserve">Pamplempousse  </t>
  </si>
  <si>
    <t xml:space="preserve">Vanille  </t>
  </si>
  <si>
    <t xml:space="preserve">Verveine  </t>
  </si>
  <si>
    <t xml:space="preserve">Châtaigne  </t>
  </si>
  <si>
    <t xml:space="preserve">Pêche  </t>
  </si>
  <si>
    <t>Châtaigne</t>
  </si>
  <si>
    <t xml:space="preserve">Genépi </t>
  </si>
  <si>
    <t>Mûre</t>
  </si>
  <si>
    <t>Pêche</t>
  </si>
  <si>
    <t>Pastèque</t>
  </si>
  <si>
    <t>Framboise-hibiscus</t>
  </si>
  <si>
    <t xml:space="preserve">Sucre de canne roux  </t>
  </si>
  <si>
    <t xml:space="preserve">Fleur de sureau  </t>
  </si>
  <si>
    <t xml:space="preserve">Framboise-mûre  </t>
  </si>
  <si>
    <t>Cerise griotte</t>
  </si>
  <si>
    <t>Citron doux</t>
  </si>
  <si>
    <t>Citron vert</t>
  </si>
  <si>
    <t xml:space="preserve">Citron vert gingembre </t>
  </si>
  <si>
    <t xml:space="preserve">Cocktail agrumes </t>
  </si>
  <si>
    <t>Cocktail fruits rouges</t>
  </si>
  <si>
    <t xml:space="preserve">Fleur de sureau </t>
  </si>
  <si>
    <t>Fraise des bois fruitée</t>
  </si>
  <si>
    <t>Fraise fruitée</t>
  </si>
  <si>
    <t>Grenadine fruitée</t>
  </si>
  <si>
    <t>Kiwi-banane</t>
  </si>
  <si>
    <t>Préparation pour limonade</t>
  </si>
  <si>
    <t xml:space="preserve">Mangue goyave </t>
  </si>
  <si>
    <t>Menthe blanche (sans colorant)</t>
  </si>
  <si>
    <t>Menthe glaciale</t>
  </si>
  <si>
    <t>Noix de coco</t>
  </si>
  <si>
    <t>Pamplemousse rose</t>
  </si>
  <si>
    <t>Pêche-abricot</t>
  </si>
  <si>
    <t>Piña-colada</t>
  </si>
  <si>
    <t>Sucre de canne</t>
  </si>
  <si>
    <t>Bellecour 18° 70cl</t>
  </si>
  <si>
    <t>Limoncello 25° 70cl</t>
  </si>
  <si>
    <t>Verveine 40° 70cl</t>
  </si>
  <si>
    <t xml:space="preserve">Pamplemousse pulpés </t>
  </si>
  <si>
    <t>Citron pulpés</t>
  </si>
  <si>
    <t xml:space="preserve">Citron vert pulpés </t>
  </si>
  <si>
    <t>Orange sanguine pulpés</t>
  </si>
  <si>
    <t>Lot de 6 verres 27cl</t>
  </si>
  <si>
    <t xml:space="preserve">APERITIFS AUX FRUITS 16° 75CL </t>
  </si>
  <si>
    <t>PULPES* SANS SUCRE AJOUTE 1L</t>
  </si>
  <si>
    <t>BON DE COMMANDE INDIVIDUEL BIGALLET 2026</t>
  </si>
  <si>
    <t>Tarif au 01.01.2026</t>
  </si>
  <si>
    <t>Thé-pêche (nvlle recette)</t>
  </si>
  <si>
    <t>VINS AROMATISES 3L / 75CL</t>
  </si>
  <si>
    <t xml:space="preserve">SPECIALITES BIGALLET </t>
  </si>
  <si>
    <t>Dessertine l'originale 43° 70cl</t>
  </si>
  <si>
    <r>
      <t xml:space="preserve">Citron </t>
    </r>
    <r>
      <rPr>
        <b/>
        <sz val="12"/>
        <rFont val="Calibri Light"/>
        <family val="2"/>
      </rPr>
      <t>Jinot</t>
    </r>
    <r>
      <rPr>
        <sz val="12"/>
        <rFont val="Calibri Light"/>
        <family val="2"/>
      </rPr>
      <t xml:space="preserve"> (Acide)</t>
    </r>
  </si>
  <si>
    <r>
      <t xml:space="preserve">Grenadine </t>
    </r>
    <r>
      <rPr>
        <b/>
        <sz val="12"/>
        <rFont val="Calibri Light"/>
        <family val="2"/>
      </rPr>
      <t>spécial cocktail</t>
    </r>
  </si>
  <si>
    <r>
      <t xml:space="preserve">Menthe </t>
    </r>
    <r>
      <rPr>
        <b/>
        <sz val="12"/>
        <rFont val="Calibri Light"/>
        <family val="2"/>
      </rPr>
      <t>verte</t>
    </r>
  </si>
  <si>
    <r>
      <t xml:space="preserve">Thé vert menthe </t>
    </r>
    <r>
      <rPr>
        <b/>
        <sz val="12"/>
        <color rgb="FFFF0000"/>
        <rFont val="Calibri Light"/>
        <family val="2"/>
      </rPr>
      <t>(nouveauté)</t>
    </r>
  </si>
  <si>
    <r>
      <t xml:space="preserve">Triple sec 40° 70cl </t>
    </r>
    <r>
      <rPr>
        <b/>
        <sz val="12"/>
        <color rgb="FFFF0000"/>
        <rFont val="Calibri Light"/>
        <family val="2"/>
      </rPr>
      <t>(nouveauté)</t>
    </r>
  </si>
  <si>
    <t>Citron vert menthe pulpés
(saveur mojito)</t>
  </si>
  <si>
    <t/>
  </si>
  <si>
    <t>Sangria rouge 11° BIB 3L</t>
  </si>
  <si>
    <t>Sangria blanche 10° BIB 3L</t>
  </si>
  <si>
    <t>Rose pamplemousse 12° BIB 3L</t>
  </si>
  <si>
    <t>Rose pêche 12° BIB 3L</t>
  </si>
  <si>
    <t xml:space="preserve">Rose myrtille 12° BIB 3L </t>
  </si>
  <si>
    <t xml:space="preserve">Blanc châtaigne 12° 75cl </t>
  </si>
  <si>
    <t xml:space="preserve">Rose framboise 12° 75cl </t>
  </si>
  <si>
    <t xml:space="preserve">Rose myrtille 12° 75cl </t>
  </si>
  <si>
    <t xml:space="preserve">Rose pamplemousse 12° 75cl </t>
  </si>
  <si>
    <t xml:space="preserve">Rose pêche 12° 75cl </t>
  </si>
  <si>
    <t xml:space="preserve">Sangria rouge 11° 75cl </t>
  </si>
  <si>
    <t xml:space="preserve">Sangria blanche 10° 75cl </t>
  </si>
  <si>
    <t xml:space="preserve">Vin chaud 11° 75cl </t>
  </si>
  <si>
    <t>Cassis 18° 50cl</t>
  </si>
  <si>
    <t>Châtaigne 18° 50cl</t>
  </si>
  <si>
    <t>Myrtille 16° 50cl</t>
  </si>
  <si>
    <t>Pêche de vigne 18° 50cl</t>
  </si>
  <si>
    <t>Violette 16° 50cl</t>
  </si>
  <si>
    <t>TOTAL GENERAL BOUTEILLES (dont lot de verres)</t>
  </si>
  <si>
    <t>Rhum ananas vanille 25° 70cl</t>
  </si>
  <si>
    <t>Rhum banane 25° 70cl</t>
  </si>
  <si>
    <t>Rhum citron gingembre 25° 70cl</t>
  </si>
  <si>
    <t>Rhum coco 25° 70cl</t>
  </si>
  <si>
    <t>Rhum litchi 25° 70cl</t>
  </si>
  <si>
    <r>
      <t xml:space="preserve">Rhum mangue piment 25° 70cl </t>
    </r>
    <r>
      <rPr>
        <b/>
        <sz val="12"/>
        <color rgb="FFFF0000"/>
        <rFont val="Calibri Light"/>
        <family val="2"/>
      </rPr>
      <t>(nouveauté)</t>
    </r>
  </si>
  <si>
    <t>Rhum passion 25° 70cl</t>
  </si>
  <si>
    <t>Rhum pomme cannelle 25° 70cl</t>
  </si>
  <si>
    <t>Rhum vanille 25° 70cl</t>
  </si>
  <si>
    <t>Apéritif châtaigne 16° 75cl</t>
  </si>
  <si>
    <t>Apéritif framboise 16° 75cl</t>
  </si>
  <si>
    <t>Apéritif genépi 16° 75cl</t>
  </si>
  <si>
    <t>Apéritif griotte 16° 75cl</t>
  </si>
  <si>
    <t>Apéritif myrtille 16° 75cl</t>
  </si>
  <si>
    <t>Apéritif noix 16° 75cl</t>
  </si>
  <si>
    <t>Genépi altitude 40° 70cl</t>
  </si>
  <si>
    <t>Genépi bio 40° 50cl</t>
  </si>
  <si>
    <t>Gin bio 41,7° 70cl</t>
  </si>
  <si>
    <t>Madame Sureau bio 18° 70cl</t>
  </si>
  <si>
    <t xml:space="preserve">Pastis bio 45° 70cl </t>
  </si>
  <si>
    <t>Jeudi 02 Avril</t>
  </si>
  <si>
    <t>APRG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</si>
</sst>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\ &quot;€&quot;"/>
    <numFmt numFmtId="166" formatCode="#,##0.00\ _F"/>
  </numFmts>
  <fonts count="25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 Light"/>
      <family val="2"/>
    </font>
    <font>
      <b/>
      <sz val="12"/>
      <name val="Calibri Light"/>
      <family val="2"/>
    </font>
    <font>
      <b/>
      <sz val="14"/>
      <name val="Calibri Light"/>
      <family val="2"/>
    </font>
    <font>
      <b/>
      <sz val="14"/>
      <color rgb="FFFF0000"/>
      <name val="Calibri Light"/>
      <family val="2"/>
    </font>
    <font>
      <b/>
      <sz val="18"/>
      <name val="Calibri Light"/>
      <family val="2"/>
    </font>
    <font>
      <b/>
      <sz val="14"/>
      <color theme="9"/>
      <name val="Calibri"/>
      <family val="2"/>
      <scheme val="minor"/>
    </font>
    <font>
      <b/>
      <i/>
      <sz val="12"/>
      <color theme="9"/>
      <name val="Calibri Light"/>
      <family val="2"/>
      <scheme val="major"/>
    </font>
    <font>
      <sz val="10"/>
      <name val="Calibri Light"/>
      <family val="2"/>
    </font>
    <font>
      <sz val="11"/>
      <color theme="1"/>
      <name val="Calibri Light"/>
      <family val="2"/>
    </font>
    <font>
      <b/>
      <sz val="16"/>
      <name val="Calibri Light"/>
      <family val="2"/>
    </font>
    <font>
      <sz val="12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rgb="FFFF0000"/>
      <name val="Calibri Light"/>
      <family val="2"/>
    </font>
    <font>
      <sz val="9"/>
      <name val="Calibri Light"/>
      <family val="2"/>
    </font>
    <font>
      <b/>
      <i/>
      <sz val="11"/>
      <color rgb="FFFF0000"/>
      <name val="Calibri Light"/>
      <family val="2"/>
    </font>
    <font>
      <b/>
      <sz val="16"/>
      <color theme="1"/>
      <name val="Calibri Light"/>
      <family val="2"/>
    </font>
    <font>
      <sz val="12"/>
      <color rgb="FFFF0000"/>
      <name val="Calibri Light"/>
      <family val="2"/>
    </font>
    <font>
      <i/>
      <sz val="12"/>
      <color rgb="FFFF0000"/>
      <name val="Calibri Light"/>
      <family val="2"/>
    </font>
    <font>
      <i/>
      <sz val="12"/>
      <color theme="1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AEFFA"/>
        <bgColor indexed="64"/>
      </patternFill>
    </fill>
    <fill>
      <patternFill patternType="solid">
        <fgColor rgb="FF5CFD23"/>
        <bgColor indexed="64"/>
      </patternFill>
    </fill>
    <fill>
      <patternFill patternType="solid">
        <fgColor rgb="FFF0FC7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A9FD7B"/>
        <bgColor indexed="64"/>
      </patternFill>
    </fill>
    <fill>
      <patternFill patternType="solid">
        <fgColor rgb="FFDDC7FD"/>
        <bgColor indexed="64"/>
      </patternFill>
    </fill>
    <fill>
      <patternFill patternType="solid">
        <fgColor rgb="FFD1EFEF"/>
        <bgColor indexed="64"/>
      </patternFill>
    </fill>
    <fill>
      <patternFill patternType="solid">
        <fgColor rgb="FFFFE279"/>
        <bgColor indexed="64"/>
      </patternFill>
    </fill>
    <fill>
      <patternFill patternType="solid">
        <fgColor rgb="FFFB7DA4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9" fontId="0" fillId="0" borderId="0" xfId="0" applyNumberFormat="1"/>
    <xf numFmtId="0" fontId="3" fillId="0" borderId="0" xfId="0" applyFont="1" applyAlignment="1">
      <alignment vertical="center"/>
    </xf>
    <xf numFmtId="0" fontId="5" fillId="0" borderId="23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164" fontId="5" fillId="0" borderId="23" xfId="0" applyNumberFormat="1" applyFont="1" applyBorder="1" applyAlignment="1" applyProtection="1">
      <alignment vertical="center"/>
      <protection locked="0"/>
    </xf>
    <xf numFmtId="164" fontId="5" fillId="0" borderId="4" xfId="0" applyNumberFormat="1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164" fontId="12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 applyProtection="1">
      <alignment horizontal="right" vertical="center"/>
      <protection locked="0"/>
    </xf>
    <xf numFmtId="165" fontId="12" fillId="0" borderId="0" xfId="0" applyNumberFormat="1" applyFont="1" applyAlignment="1">
      <alignment vertical="center"/>
    </xf>
    <xf numFmtId="165" fontId="12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165" fontId="5" fillId="0" borderId="0" xfId="0" applyNumberFormat="1" applyFont="1" applyAlignment="1" applyProtection="1">
      <alignment vertical="center"/>
      <protection locked="0"/>
    </xf>
    <xf numFmtId="164" fontId="5" fillId="0" borderId="0" xfId="0" applyNumberFormat="1" applyFont="1" applyAlignment="1" applyProtection="1">
      <alignment vertical="center"/>
      <protection locked="0"/>
    </xf>
    <xf numFmtId="0" fontId="6" fillId="8" borderId="30" xfId="0" applyFont="1" applyFill="1" applyBorder="1" applyAlignment="1">
      <alignment horizontal="center" vertical="center"/>
    </xf>
    <xf numFmtId="164" fontId="6" fillId="8" borderId="30" xfId="0" applyNumberFormat="1" applyFont="1" applyFill="1" applyBorder="1" applyAlignment="1">
      <alignment horizontal="center" vertical="center" wrapText="1"/>
    </xf>
    <xf numFmtId="164" fontId="6" fillId="8" borderId="3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164" fontId="15" fillId="0" borderId="8" xfId="0" applyNumberFormat="1" applyFont="1" applyBorder="1" applyAlignment="1">
      <alignment horizontal="center" vertical="center"/>
    </xf>
    <xf numFmtId="164" fontId="15" fillId="0" borderId="9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164" fontId="15" fillId="0" borderId="16" xfId="0" applyNumberFormat="1" applyFont="1" applyBorder="1" applyAlignment="1">
      <alignment horizontal="right" vertical="center"/>
    </xf>
    <xf numFmtId="164" fontId="15" fillId="0" borderId="12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14" xfId="0" applyFont="1" applyBorder="1" applyAlignment="1" applyProtection="1">
      <alignment horizontal="center" vertical="center"/>
      <protection locked="0"/>
    </xf>
    <xf numFmtId="164" fontId="15" fillId="0" borderId="15" xfId="0" applyNumberFormat="1" applyFont="1" applyBorder="1" applyAlignment="1">
      <alignment horizontal="center" vertical="center"/>
    </xf>
    <xf numFmtId="164" fontId="15" fillId="0" borderId="17" xfId="0" applyNumberFormat="1" applyFont="1" applyBorder="1" applyAlignment="1">
      <alignment horizontal="right" vertical="center"/>
    </xf>
    <xf numFmtId="0" fontId="15" fillId="0" borderId="37" xfId="0" applyFont="1" applyBorder="1" applyAlignment="1">
      <alignment horizontal="left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 applyProtection="1">
      <alignment horizontal="center" vertical="center"/>
      <protection locked="0"/>
    </xf>
    <xf numFmtId="164" fontId="15" fillId="0" borderId="49" xfId="0" applyNumberFormat="1" applyFont="1" applyBorder="1" applyAlignment="1">
      <alignment horizontal="right" vertical="center"/>
    </xf>
    <xf numFmtId="1" fontId="6" fillId="5" borderId="22" xfId="0" applyNumberFormat="1" applyFont="1" applyFill="1" applyBorder="1" applyAlignment="1">
      <alignment horizontal="center" vertical="center"/>
    </xf>
    <xf numFmtId="164" fontId="6" fillId="5" borderId="22" xfId="0" applyNumberFormat="1" applyFont="1" applyFill="1" applyBorder="1" applyAlignment="1">
      <alignment horizontal="center" vertical="center"/>
    </xf>
    <xf numFmtId="164" fontId="6" fillId="5" borderId="32" xfId="0" applyNumberFormat="1" applyFont="1" applyFill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left" vertical="center" wrapText="1"/>
    </xf>
    <xf numFmtId="0" fontId="15" fillId="4" borderId="11" xfId="0" applyFont="1" applyFill="1" applyBorder="1" applyAlignment="1" applyProtection="1">
      <alignment horizontal="center" vertical="center"/>
      <protection locked="0"/>
    </xf>
    <xf numFmtId="164" fontId="15" fillId="4" borderId="8" xfId="0" applyNumberFormat="1" applyFont="1" applyFill="1" applyBorder="1" applyAlignment="1">
      <alignment horizontal="center" vertical="center"/>
    </xf>
    <xf numFmtId="164" fontId="15" fillId="4" borderId="9" xfId="0" applyNumberFormat="1" applyFont="1" applyFill="1" applyBorder="1" applyAlignment="1">
      <alignment horizontal="right" vertical="center"/>
    </xf>
    <xf numFmtId="0" fontId="15" fillId="0" borderId="14" xfId="0" applyFont="1" applyBorder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6" fillId="10" borderId="30" xfId="0" applyFont="1" applyFill="1" applyBorder="1" applyAlignment="1">
      <alignment horizontal="center" vertical="center"/>
    </xf>
    <xf numFmtId="164" fontId="6" fillId="10" borderId="30" xfId="0" applyNumberFormat="1" applyFont="1" applyFill="1" applyBorder="1" applyAlignment="1">
      <alignment horizontal="center" vertical="center" wrapText="1"/>
    </xf>
    <xf numFmtId="164" fontId="6" fillId="10" borderId="31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5" fillId="0" borderId="15" xfId="0" applyFont="1" applyBorder="1" applyAlignment="1" applyProtection="1">
      <alignment horizontal="center" vertical="center"/>
      <protection locked="0"/>
    </xf>
    <xf numFmtId="164" fontId="15" fillId="0" borderId="20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164" fontId="5" fillId="0" borderId="0" xfId="0" applyNumberFormat="1" applyFont="1" applyAlignment="1">
      <alignment horizontal="center" vertical="center"/>
    </xf>
    <xf numFmtId="0" fontId="6" fillId="11" borderId="30" xfId="0" applyFont="1" applyFill="1" applyBorder="1" applyAlignment="1">
      <alignment horizontal="center" vertical="center"/>
    </xf>
    <xf numFmtId="164" fontId="6" fillId="11" borderId="30" xfId="0" applyNumberFormat="1" applyFont="1" applyFill="1" applyBorder="1" applyAlignment="1">
      <alignment horizontal="center" vertical="center" wrapText="1"/>
    </xf>
    <xf numFmtId="165" fontId="6" fillId="11" borderId="31" xfId="0" applyNumberFormat="1" applyFont="1" applyFill="1" applyBorder="1" applyAlignment="1">
      <alignment horizontal="center" vertical="center"/>
    </xf>
    <xf numFmtId="0" fontId="17" fillId="0" borderId="11" xfId="0" applyFont="1" applyBorder="1" applyAlignment="1" applyProtection="1">
      <alignment horizontal="center" vertical="center"/>
      <protection locked="0"/>
    </xf>
    <xf numFmtId="164" fontId="17" fillId="0" borderId="12" xfId="0" applyNumberFormat="1" applyFont="1" applyBorder="1" applyAlignment="1">
      <alignment horizontal="right" vertical="center"/>
    </xf>
    <xf numFmtId="166" fontId="5" fillId="0" borderId="0" xfId="0" applyNumberFormat="1" applyFont="1" applyAlignment="1">
      <alignment vertical="center"/>
    </xf>
    <xf numFmtId="0" fontId="17" fillId="4" borderId="11" xfId="0" applyFont="1" applyFill="1" applyBorder="1" applyAlignment="1" applyProtection="1">
      <alignment horizontal="center" vertical="center"/>
      <protection locked="0"/>
    </xf>
    <xf numFmtId="164" fontId="17" fillId="4" borderId="12" xfId="0" applyNumberFormat="1" applyFont="1" applyFill="1" applyBorder="1" applyAlignment="1">
      <alignment horizontal="right" vertical="center"/>
    </xf>
    <xf numFmtId="0" fontId="15" fillId="0" borderId="18" xfId="0" applyFont="1" applyBorder="1" applyAlignment="1">
      <alignment horizontal="center" vertical="center"/>
    </xf>
    <xf numFmtId="0" fontId="17" fillId="0" borderId="19" xfId="0" applyFont="1" applyBorder="1" applyAlignment="1" applyProtection="1">
      <alignment horizontal="center" vertical="center"/>
      <protection locked="0"/>
    </xf>
    <xf numFmtId="164" fontId="15" fillId="0" borderId="19" xfId="0" applyNumberFormat="1" applyFont="1" applyBorder="1" applyAlignment="1">
      <alignment horizontal="center" vertical="center"/>
    </xf>
    <xf numFmtId="164" fontId="17" fillId="0" borderId="36" xfId="0" applyNumberFormat="1" applyFont="1" applyBorder="1" applyAlignment="1">
      <alignment horizontal="right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164" fontId="17" fillId="0" borderId="16" xfId="0" applyNumberFormat="1" applyFont="1" applyBorder="1" applyAlignment="1">
      <alignment horizontal="right" vertical="center"/>
    </xf>
    <xf numFmtId="0" fontId="17" fillId="0" borderId="14" xfId="0" applyFont="1" applyBorder="1" applyAlignment="1" applyProtection="1">
      <alignment horizontal="center" vertical="center"/>
      <protection locked="0"/>
    </xf>
    <xf numFmtId="164" fontId="17" fillId="0" borderId="17" xfId="0" applyNumberFormat="1" applyFont="1" applyBorder="1" applyAlignment="1">
      <alignment horizontal="right" vertical="center"/>
    </xf>
    <xf numFmtId="0" fontId="13" fillId="0" borderId="0" xfId="0" applyFont="1"/>
    <xf numFmtId="0" fontId="6" fillId="12" borderId="30" xfId="0" applyFont="1" applyFill="1" applyBorder="1" applyAlignment="1">
      <alignment horizontal="center" vertical="center"/>
    </xf>
    <xf numFmtId="164" fontId="6" fillId="12" borderId="30" xfId="0" applyNumberFormat="1" applyFont="1" applyFill="1" applyBorder="1" applyAlignment="1">
      <alignment horizontal="center" vertical="center" wrapText="1"/>
    </xf>
    <xf numFmtId="164" fontId="6" fillId="12" borderId="31" xfId="0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2" fontId="15" fillId="0" borderId="11" xfId="0" applyNumberFormat="1" applyFont="1" applyBorder="1" applyAlignment="1">
      <alignment vertical="center"/>
    </xf>
    <xf numFmtId="2" fontId="15" fillId="0" borderId="11" xfId="0" applyNumberFormat="1" applyFont="1" applyBorder="1" applyAlignment="1">
      <alignment vertical="center" wrapText="1"/>
    </xf>
    <xf numFmtId="0" fontId="15" fillId="4" borderId="10" xfId="0" applyFont="1" applyFill="1" applyBorder="1" applyAlignment="1">
      <alignment horizontal="center" vertical="center"/>
    </xf>
    <xf numFmtId="2" fontId="15" fillId="4" borderId="11" xfId="0" applyNumberFormat="1" applyFont="1" applyFill="1" applyBorder="1" applyAlignment="1">
      <alignment vertical="center" wrapText="1"/>
    </xf>
    <xf numFmtId="164" fontId="15" fillId="4" borderId="12" xfId="0" applyNumberFormat="1" applyFont="1" applyFill="1" applyBorder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2" fontId="15" fillId="0" borderId="14" xfId="0" applyNumberFormat="1" applyFont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6" fillId="14" borderId="30" xfId="0" applyFont="1" applyFill="1" applyBorder="1" applyAlignment="1">
      <alignment horizontal="center" vertical="center"/>
    </xf>
    <xf numFmtId="164" fontId="6" fillId="14" borderId="30" xfId="0" applyNumberFormat="1" applyFont="1" applyFill="1" applyBorder="1" applyAlignment="1">
      <alignment horizontal="center" vertical="center" wrapText="1"/>
    </xf>
    <xf numFmtId="164" fontId="6" fillId="14" borderId="31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center"/>
    </xf>
    <xf numFmtId="0" fontId="17" fillId="0" borderId="0" xfId="0" applyFont="1" applyAlignment="1" applyProtection="1">
      <alignment horizontal="center" vertical="center"/>
      <protection locked="0"/>
    </xf>
    <xf numFmtId="164" fontId="17" fillId="0" borderId="0" xfId="0" applyNumberFormat="1" applyFont="1" applyAlignment="1">
      <alignment horizontal="right" vertical="center"/>
    </xf>
    <xf numFmtId="0" fontId="6" fillId="13" borderId="30" xfId="0" applyFont="1" applyFill="1" applyBorder="1" applyAlignment="1">
      <alignment horizontal="center" vertical="center"/>
    </xf>
    <xf numFmtId="164" fontId="6" fillId="13" borderId="30" xfId="0" applyNumberFormat="1" applyFont="1" applyFill="1" applyBorder="1" applyAlignment="1">
      <alignment horizontal="center" vertical="center" wrapText="1"/>
    </xf>
    <xf numFmtId="164" fontId="6" fillId="13" borderId="3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1" fontId="21" fillId="4" borderId="22" xfId="0" applyNumberFormat="1" applyFont="1" applyFill="1" applyBorder="1" applyAlignment="1">
      <alignment horizontal="center" vertical="center"/>
    </xf>
    <xf numFmtId="0" fontId="21" fillId="4" borderId="22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/>
    </xf>
    <xf numFmtId="0" fontId="15" fillId="4" borderId="8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 wrapText="1"/>
    </xf>
    <xf numFmtId="0" fontId="6" fillId="9" borderId="22" xfId="0" applyFont="1" applyFill="1" applyBorder="1" applyAlignment="1">
      <alignment vertical="center"/>
    </xf>
    <xf numFmtId="164" fontId="15" fillId="0" borderId="2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164" fontId="6" fillId="0" borderId="32" xfId="0" applyNumberFormat="1" applyFont="1" applyBorder="1" applyAlignment="1">
      <alignment horizontal="right" vertical="center"/>
    </xf>
    <xf numFmtId="0" fontId="6" fillId="9" borderId="56" xfId="0" applyFont="1" applyFill="1" applyBorder="1" applyAlignment="1">
      <alignment horizontal="center"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/>
    </xf>
    <xf numFmtId="0" fontId="21" fillId="4" borderId="35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6" fillId="11" borderId="44" xfId="0" applyFont="1" applyFill="1" applyBorder="1" applyAlignment="1">
      <alignment horizontal="center" vertical="center"/>
    </xf>
    <xf numFmtId="0" fontId="6" fillId="11" borderId="46" xfId="0" applyFont="1" applyFill="1" applyBorder="1" applyAlignment="1">
      <alignment horizontal="center" vertical="center"/>
    </xf>
    <xf numFmtId="0" fontId="6" fillId="11" borderId="45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6" fillId="12" borderId="29" xfId="0" applyFont="1" applyFill="1" applyBorder="1" applyAlignment="1">
      <alignment horizontal="center" vertical="center" wrapText="1"/>
    </xf>
    <xf numFmtId="0" fontId="6" fillId="12" borderId="30" xfId="0" applyFont="1" applyFill="1" applyBorder="1" applyAlignment="1">
      <alignment horizontal="center" vertical="center" wrapText="1"/>
    </xf>
    <xf numFmtId="0" fontId="6" fillId="14" borderId="44" xfId="0" applyFont="1" applyFill="1" applyBorder="1" applyAlignment="1">
      <alignment horizontal="center" vertical="center"/>
    </xf>
    <xf numFmtId="0" fontId="6" fillId="14" borderId="46" xfId="0" applyFont="1" applyFill="1" applyBorder="1" applyAlignment="1">
      <alignment horizontal="center" vertical="center"/>
    </xf>
    <xf numFmtId="0" fontId="6" fillId="14" borderId="45" xfId="0" applyFont="1" applyFill="1" applyBorder="1" applyAlignment="1">
      <alignment horizontal="center" vertical="center"/>
    </xf>
    <xf numFmtId="0" fontId="6" fillId="13" borderId="44" xfId="0" applyFont="1" applyFill="1" applyBorder="1" applyAlignment="1">
      <alignment horizontal="center" vertical="center" wrapText="1"/>
    </xf>
    <xf numFmtId="0" fontId="6" fillId="13" borderId="45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164" fontId="21" fillId="4" borderId="22" xfId="0" applyNumberFormat="1" applyFont="1" applyFill="1" applyBorder="1" applyAlignment="1">
      <alignment horizontal="right" vertical="center"/>
    </xf>
    <xf numFmtId="0" fontId="21" fillId="4" borderId="22" xfId="0" applyFont="1" applyFill="1" applyBorder="1" applyAlignment="1">
      <alignment horizontal="right" vertical="center"/>
    </xf>
    <xf numFmtId="0" fontId="17" fillId="0" borderId="50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/>
    </xf>
    <xf numFmtId="0" fontId="6" fillId="6" borderId="41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164" fontId="6" fillId="0" borderId="29" xfId="0" applyNumberFormat="1" applyFont="1" applyBorder="1" applyAlignment="1">
      <alignment horizontal="center" vertical="center"/>
    </xf>
    <xf numFmtId="164" fontId="6" fillId="0" borderId="30" xfId="0" applyNumberFormat="1" applyFont="1" applyBorder="1" applyAlignment="1">
      <alignment horizontal="center" vertical="center"/>
    </xf>
    <xf numFmtId="0" fontId="5" fillId="0" borderId="30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6" fillId="8" borderId="44" xfId="0" applyFont="1" applyFill="1" applyBorder="1" applyAlignment="1">
      <alignment horizontal="center" vertical="center" wrapText="1"/>
    </xf>
    <xf numFmtId="0" fontId="6" fillId="8" borderId="4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64" fontId="24" fillId="2" borderId="13" xfId="0" applyNumberFormat="1" applyFont="1" applyFill="1" applyBorder="1" applyAlignment="1">
      <alignment horizontal="center" vertical="center"/>
    </xf>
    <xf numFmtId="164" fontId="24" fillId="2" borderId="14" xfId="0" applyNumberFormat="1" applyFont="1" applyFill="1" applyBorder="1" applyAlignment="1">
      <alignment horizontal="center" vertical="center"/>
    </xf>
    <xf numFmtId="164" fontId="24" fillId="2" borderId="17" xfId="0" applyNumberFormat="1" applyFont="1" applyFill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/>
    </xf>
    <xf numFmtId="164" fontId="22" fillId="0" borderId="12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65" fontId="6" fillId="7" borderId="38" xfId="0" applyNumberFormat="1" applyFont="1" applyFill="1" applyBorder="1" applyAlignment="1">
      <alignment horizontal="center" vertical="center"/>
    </xf>
    <xf numFmtId="165" fontId="6" fillId="7" borderId="16" xfId="0" applyNumberFormat="1" applyFont="1" applyFill="1" applyBorder="1" applyAlignment="1">
      <alignment horizontal="center" vertical="center"/>
    </xf>
    <xf numFmtId="164" fontId="6" fillId="7" borderId="39" xfId="0" applyNumberFormat="1" applyFont="1" applyFill="1" applyBorder="1" applyAlignment="1">
      <alignment horizontal="center" vertical="center" wrapText="1"/>
    </xf>
    <xf numFmtId="164" fontId="6" fillId="7" borderId="8" xfId="0" applyNumberFormat="1" applyFont="1" applyFill="1" applyBorder="1" applyAlignment="1">
      <alignment horizontal="center" vertical="center" wrapText="1"/>
    </xf>
    <xf numFmtId="0" fontId="6" fillId="7" borderId="39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164" fontId="6" fillId="6" borderId="38" xfId="0" applyNumberFormat="1" applyFont="1" applyFill="1" applyBorder="1" applyAlignment="1">
      <alignment horizontal="center" vertical="center" wrapText="1"/>
    </xf>
    <xf numFmtId="164" fontId="6" fillId="6" borderId="16" xfId="0" applyNumberFormat="1" applyFont="1" applyFill="1" applyBorder="1" applyAlignment="1">
      <alignment horizontal="center" vertical="center" wrapText="1"/>
    </xf>
    <xf numFmtId="164" fontId="6" fillId="6" borderId="39" xfId="0" applyNumberFormat="1" applyFont="1" applyFill="1" applyBorder="1" applyAlignment="1">
      <alignment horizontal="center" vertical="center"/>
    </xf>
    <xf numFmtId="164" fontId="6" fillId="6" borderId="8" xfId="0" applyNumberFormat="1" applyFont="1" applyFill="1" applyBorder="1" applyAlignment="1">
      <alignment horizontal="center" vertical="center"/>
    </xf>
    <xf numFmtId="164" fontId="6" fillId="6" borderId="39" xfId="0" applyNumberFormat="1" applyFont="1" applyFill="1" applyBorder="1" applyAlignment="1">
      <alignment horizontal="center" vertical="center" wrapText="1"/>
    </xf>
    <xf numFmtId="164" fontId="6" fillId="6" borderId="8" xfId="0" applyNumberFormat="1" applyFont="1" applyFill="1" applyBorder="1" applyAlignment="1">
      <alignment horizontal="center" vertical="center" wrapText="1"/>
    </xf>
    <xf numFmtId="0" fontId="17" fillId="0" borderId="48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6" fillId="10" borderId="44" xfId="0" applyFont="1" applyFill="1" applyBorder="1" applyAlignment="1">
      <alignment horizontal="center" vertical="center"/>
    </xf>
    <xf numFmtId="0" fontId="6" fillId="10" borderId="45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17" fillId="0" borderId="54" xfId="0" applyFont="1" applyBorder="1" applyAlignment="1">
      <alignment horizontal="left" vertical="center"/>
    </xf>
    <xf numFmtId="0" fontId="17" fillId="0" borderId="43" xfId="0" applyFont="1" applyBorder="1" applyAlignment="1">
      <alignment horizontal="left" vertical="center"/>
    </xf>
    <xf numFmtId="0" fontId="17" fillId="4" borderId="25" xfId="0" applyFont="1" applyFill="1" applyBorder="1" applyAlignment="1">
      <alignment horizontal="left" vertical="center"/>
    </xf>
    <xf numFmtId="0" fontId="17" fillId="4" borderId="2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  <color rgb="FF339933"/>
      <color rgb="FFFB7DA4"/>
      <color rgb="FFDDC7FD"/>
      <color rgb="FFFFE279"/>
      <color rgb="FFFB7DAA"/>
      <color rgb="FFD1EFEF"/>
      <color rgb="FFA9FD7B"/>
      <color rgb="FFFF99FF"/>
      <color rgb="FFF0F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3.png"/><Relationship Id="rId7" Type="http://schemas.microsoft.com/office/2007/relationships/hdphoto" Target="../media/hdphoto1.wdp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" Type="http://schemas.openxmlformats.org/officeDocument/2006/relationships/image" Target="../media/image2.png"/><Relationship Id="rId16" Type="http://schemas.openxmlformats.org/officeDocument/2006/relationships/image" Target="../media/image15.jp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0.jpg"/><Relationship Id="rId5" Type="http://schemas.openxmlformats.org/officeDocument/2006/relationships/image" Target="../media/image5.png"/><Relationship Id="rId15" Type="http://schemas.openxmlformats.org/officeDocument/2006/relationships/image" Target="../media/image14.jpg"/><Relationship Id="rId10" Type="http://schemas.openxmlformats.org/officeDocument/2006/relationships/image" Target="../media/image9.jp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908438</xdr:colOff>
      <xdr:row>30</xdr:row>
      <xdr:rowOff>131350</xdr:rowOff>
    </xdr:from>
    <xdr:ext cx="918631" cy="639022"/>
    <xdr:pic>
      <xdr:nvPicPr>
        <xdr:cNvPr id="23" name="Picture 3" descr="Y:\ISABELLE\communication\photoshop\produit découpé\LOGO BIO.jpg">
          <a:extLst>
            <a:ext uri="{FF2B5EF4-FFF2-40B4-BE49-F238E27FC236}">
              <a16:creationId xmlns:a16="http://schemas.microsoft.com/office/drawing/2014/main" id="{91F37110-2268-45F3-BBEC-5266F56F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052" y="6305282"/>
          <a:ext cx="918631" cy="63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148167</xdr:colOff>
      <xdr:row>0</xdr:row>
      <xdr:rowOff>0</xdr:rowOff>
    </xdr:from>
    <xdr:to>
      <xdr:col>1</xdr:col>
      <xdr:colOff>1577540</xdr:colOff>
      <xdr:row>3</xdr:row>
      <xdr:rowOff>166827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62A80819-B1DB-C621-C162-F1095680D9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9" t="25271" r="4548" b="34600"/>
        <a:stretch/>
      </xdr:blipFill>
      <xdr:spPr>
        <a:xfrm>
          <a:off x="148167" y="0"/>
          <a:ext cx="1863290" cy="833577"/>
        </a:xfrm>
        <a:prstGeom prst="rect">
          <a:avLst/>
        </a:prstGeom>
      </xdr:spPr>
    </xdr:pic>
    <xdr:clientData/>
  </xdr:twoCellAnchor>
  <xdr:twoCellAnchor editAs="oneCell">
    <xdr:from>
      <xdr:col>8</xdr:col>
      <xdr:colOff>80820</xdr:colOff>
      <xdr:row>16</xdr:row>
      <xdr:rowOff>191202</xdr:rowOff>
    </xdr:from>
    <xdr:to>
      <xdr:col>9</xdr:col>
      <xdr:colOff>127000</xdr:colOff>
      <xdr:row>19</xdr:row>
      <xdr:rowOff>45175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B8A6D323-A319-3980-4BEA-B9D2B82FB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7206" y="3412384"/>
          <a:ext cx="626339" cy="633292"/>
        </a:xfrm>
        <a:prstGeom prst="rect">
          <a:avLst/>
        </a:prstGeom>
      </xdr:spPr>
    </xdr:pic>
    <xdr:clientData/>
  </xdr:twoCellAnchor>
  <xdr:twoCellAnchor editAs="oneCell">
    <xdr:from>
      <xdr:col>7</xdr:col>
      <xdr:colOff>788761</xdr:colOff>
      <xdr:row>16</xdr:row>
      <xdr:rowOff>193780</xdr:rowOff>
    </xdr:from>
    <xdr:to>
      <xdr:col>8</xdr:col>
      <xdr:colOff>6736</xdr:colOff>
      <xdr:row>19</xdr:row>
      <xdr:rowOff>44034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510D6B54-F74A-E3BB-DAEC-7C8C126ED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2375" y="3414962"/>
          <a:ext cx="620747" cy="629573"/>
        </a:xfrm>
        <a:prstGeom prst="rect">
          <a:avLst/>
        </a:prstGeom>
      </xdr:spPr>
    </xdr:pic>
    <xdr:clientData/>
  </xdr:twoCellAnchor>
  <xdr:twoCellAnchor editAs="oneCell">
    <xdr:from>
      <xdr:col>7</xdr:col>
      <xdr:colOff>64192</xdr:colOff>
      <xdr:row>16</xdr:row>
      <xdr:rowOff>169335</xdr:rowOff>
    </xdr:from>
    <xdr:to>
      <xdr:col>7</xdr:col>
      <xdr:colOff>693137</xdr:colOff>
      <xdr:row>19</xdr:row>
      <xdr:rowOff>24923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8ECAF074-AFB1-2F9D-4439-048090218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7806" y="3390517"/>
          <a:ext cx="628945" cy="634907"/>
        </a:xfrm>
        <a:prstGeom prst="rect">
          <a:avLst/>
        </a:prstGeom>
      </xdr:spPr>
    </xdr:pic>
    <xdr:clientData/>
  </xdr:twoCellAnchor>
  <xdr:twoCellAnchor>
    <xdr:from>
      <xdr:col>9</xdr:col>
      <xdr:colOff>83705</xdr:colOff>
      <xdr:row>17</xdr:row>
      <xdr:rowOff>352136</xdr:rowOff>
    </xdr:from>
    <xdr:to>
      <xdr:col>10</xdr:col>
      <xdr:colOff>597478</xdr:colOff>
      <xdr:row>19</xdr:row>
      <xdr:rowOff>53879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69263046-4C97-83E6-74D2-A836B7343C3A}"/>
            </a:ext>
          </a:extLst>
        </xdr:cNvPr>
        <xdr:cNvSpPr txBox="1"/>
      </xdr:nvSpPr>
      <xdr:spPr>
        <a:xfrm>
          <a:off x="7080250" y="3772477"/>
          <a:ext cx="1275773" cy="2819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>
              <a:solidFill>
                <a:srgbClr val="339966"/>
              </a:solidFill>
            </a:rPr>
            <a:t>* pour presque tous</a:t>
          </a:r>
        </a:p>
      </xdr:txBody>
    </xdr:sp>
    <xdr:clientData/>
  </xdr:twoCellAnchor>
  <xdr:twoCellAnchor editAs="oneCell">
    <xdr:from>
      <xdr:col>1</xdr:col>
      <xdr:colOff>1214696</xdr:colOff>
      <xdr:row>53</xdr:row>
      <xdr:rowOff>112568</xdr:rowOff>
    </xdr:from>
    <xdr:to>
      <xdr:col>1</xdr:col>
      <xdr:colOff>1760598</xdr:colOff>
      <xdr:row>61</xdr:row>
      <xdr:rowOff>120267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6500E0F-7709-CA86-2A92-8ED9E8DB48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5735" b="92418" l="9915" r="89853">
                      <a14:foregroundMark x1="26878" y1="89799" x2="52440" y2="92418"/>
                      <a14:foregroundMark x1="52440" y1="92418" x2="76917" y2="90295"/>
                      <a14:foregroundMark x1="18900" y1="79708" x2="19830" y2="86435"/>
                      <a14:foregroundMark x1="39427" y1="9374" x2="51665" y2="5349"/>
                      <a14:foregroundMark x1="51665" y1="5349" x2="61967" y2="9209"/>
                      <a14:foregroundMark x1="61967" y1="9209" x2="61967" y2="9291"/>
                      <a14:foregroundMark x1="39659" y1="6810" x2="54531" y2="5735"/>
                      <a14:foregroundMark x1="54531" y1="5735" x2="59799" y2="6286"/>
                      <a14:foregroundMark x1="18358" y1="86435" x2="21766" y2="89275"/>
                      <a14:foregroundMark x1="81332" y1="74469" x2="80790" y2="7799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275" t="4907" r="8780" b="6508"/>
        <a:stretch>
          <a:fillRect/>
        </a:stretch>
      </xdr:blipFill>
      <xdr:spPr>
        <a:xfrm>
          <a:off x="1656310" y="10875818"/>
          <a:ext cx="545902" cy="1766456"/>
        </a:xfrm>
        <a:prstGeom prst="rect">
          <a:avLst/>
        </a:prstGeom>
      </xdr:spPr>
    </xdr:pic>
    <xdr:clientData/>
  </xdr:twoCellAnchor>
  <xdr:twoCellAnchor editAs="oneCell">
    <xdr:from>
      <xdr:col>1</xdr:col>
      <xdr:colOff>1212273</xdr:colOff>
      <xdr:row>18</xdr:row>
      <xdr:rowOff>75535</xdr:rowOff>
    </xdr:from>
    <xdr:to>
      <xdr:col>1</xdr:col>
      <xdr:colOff>1749136</xdr:colOff>
      <xdr:row>26</xdr:row>
      <xdr:rowOff>86591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AECE9FD0-DA4F-C6CE-38C0-CDE2A5C7B5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95" t="4735" r="7812" b="7025"/>
        <a:stretch>
          <a:fillRect/>
        </a:stretch>
      </xdr:blipFill>
      <xdr:spPr>
        <a:xfrm>
          <a:off x="1653887" y="3876876"/>
          <a:ext cx="536863" cy="1604328"/>
        </a:xfrm>
        <a:prstGeom prst="rect">
          <a:avLst/>
        </a:prstGeom>
      </xdr:spPr>
    </xdr:pic>
    <xdr:clientData/>
  </xdr:twoCellAnchor>
  <xdr:twoCellAnchor editAs="oneCell">
    <xdr:from>
      <xdr:col>7</xdr:col>
      <xdr:colOff>1290204</xdr:colOff>
      <xdr:row>34</xdr:row>
      <xdr:rowOff>129886</xdr:rowOff>
    </xdr:from>
    <xdr:to>
      <xdr:col>8</xdr:col>
      <xdr:colOff>489818</xdr:colOff>
      <xdr:row>43</xdr:row>
      <xdr:rowOff>192074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3D6B5C8-5999-597B-8B67-DE85DE244F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6" t="1417" r="15920" b="8608"/>
        <a:stretch>
          <a:fillRect/>
        </a:stretch>
      </xdr:blipFill>
      <xdr:spPr>
        <a:xfrm>
          <a:off x="6303818" y="7100454"/>
          <a:ext cx="602386" cy="1854620"/>
        </a:xfrm>
        <a:prstGeom prst="rect">
          <a:avLst/>
        </a:prstGeom>
      </xdr:spPr>
    </xdr:pic>
    <xdr:clientData/>
  </xdr:twoCellAnchor>
  <xdr:twoCellAnchor editAs="oneCell">
    <xdr:from>
      <xdr:col>0</xdr:col>
      <xdr:colOff>8658</xdr:colOff>
      <xdr:row>9</xdr:row>
      <xdr:rowOff>32192</xdr:rowOff>
    </xdr:from>
    <xdr:to>
      <xdr:col>12</xdr:col>
      <xdr:colOff>0</xdr:colOff>
      <xdr:row>16</xdr:row>
      <xdr:rowOff>176230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35E0AF5-C056-9601-8F73-22BE45152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" y="1918142"/>
          <a:ext cx="9773517" cy="1477538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276224</xdr:colOff>
      <xdr:row>19</xdr:row>
      <xdr:rowOff>123825</xdr:rowOff>
    </xdr:from>
    <xdr:to>
      <xdr:col>12</xdr:col>
      <xdr:colOff>6634</xdr:colOff>
      <xdr:row>27</xdr:row>
      <xdr:rowOff>17318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B0CC9AB-32C2-9AA7-3DE8-3B97CBFC3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4" y="4124325"/>
          <a:ext cx="5016785" cy="1493693"/>
        </a:xfrm>
        <a:prstGeom prst="rect">
          <a:avLst/>
        </a:prstGeom>
      </xdr:spPr>
    </xdr:pic>
    <xdr:clientData/>
  </xdr:twoCellAnchor>
  <xdr:twoCellAnchor editAs="oneCell">
    <xdr:from>
      <xdr:col>5</xdr:col>
      <xdr:colOff>201084</xdr:colOff>
      <xdr:row>64</xdr:row>
      <xdr:rowOff>50030</xdr:rowOff>
    </xdr:from>
    <xdr:to>
      <xdr:col>12</xdr:col>
      <xdr:colOff>19050</xdr:colOff>
      <xdr:row>72</xdr:row>
      <xdr:rowOff>96005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67163BA-D036-834F-F750-5A43CBAC0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6884" y="13213580"/>
          <a:ext cx="5104341" cy="1655700"/>
        </a:xfrm>
        <a:prstGeom prst="rect">
          <a:avLst/>
        </a:prstGeom>
      </xdr:spPr>
    </xdr:pic>
    <xdr:clientData/>
  </xdr:twoCellAnchor>
  <xdr:twoCellAnchor editAs="oneCell">
    <xdr:from>
      <xdr:col>5</xdr:col>
      <xdr:colOff>147205</xdr:colOff>
      <xdr:row>80</xdr:row>
      <xdr:rowOff>21167</xdr:rowOff>
    </xdr:from>
    <xdr:to>
      <xdr:col>11</xdr:col>
      <xdr:colOff>685800</xdr:colOff>
      <xdr:row>88</xdr:row>
      <xdr:rowOff>138547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5ED3A481-79BE-1543-6CF7-496FBEB750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09" b="5000"/>
        <a:stretch>
          <a:fillRect/>
        </a:stretch>
      </xdr:blipFill>
      <xdr:spPr>
        <a:xfrm>
          <a:off x="4338205" y="16658167"/>
          <a:ext cx="4771928" cy="1736630"/>
        </a:xfrm>
        <a:prstGeom prst="rect">
          <a:avLst/>
        </a:prstGeom>
      </xdr:spPr>
    </xdr:pic>
    <xdr:clientData/>
  </xdr:twoCellAnchor>
  <xdr:twoCellAnchor editAs="oneCell">
    <xdr:from>
      <xdr:col>0</xdr:col>
      <xdr:colOff>77933</xdr:colOff>
      <xdr:row>89</xdr:row>
      <xdr:rowOff>17317</xdr:rowOff>
    </xdr:from>
    <xdr:to>
      <xdr:col>5</xdr:col>
      <xdr:colOff>18228</xdr:colOff>
      <xdr:row>99</xdr:row>
      <xdr:rowOff>129885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A7783E73-2EF3-61BC-CC46-26B154FC2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33" y="18184090"/>
          <a:ext cx="4139954" cy="2104160"/>
        </a:xfrm>
        <a:prstGeom prst="rect">
          <a:avLst/>
        </a:prstGeom>
      </xdr:spPr>
    </xdr:pic>
    <xdr:clientData/>
  </xdr:twoCellAnchor>
  <xdr:twoCellAnchor editAs="oneCell">
    <xdr:from>
      <xdr:col>6</xdr:col>
      <xdr:colOff>2888</xdr:colOff>
      <xdr:row>101</xdr:row>
      <xdr:rowOff>171450</xdr:rowOff>
    </xdr:from>
    <xdr:to>
      <xdr:col>11</xdr:col>
      <xdr:colOff>685800</xdr:colOff>
      <xdr:row>109</xdr:row>
      <xdr:rowOff>198966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2218353-9F74-4FD3-8834-5BD832D045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18" b="6019"/>
        <a:stretch>
          <a:fillRect/>
        </a:stretch>
      </xdr:blipFill>
      <xdr:spPr>
        <a:xfrm>
          <a:off x="4774913" y="20955000"/>
          <a:ext cx="4997737" cy="1943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34637</xdr:rowOff>
    </xdr:from>
    <xdr:to>
      <xdr:col>5</xdr:col>
      <xdr:colOff>133141</xdr:colOff>
      <xdr:row>122</xdr:row>
      <xdr:rowOff>190501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F60BB4A2-7E64-288F-15CB-88B06B953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526751"/>
          <a:ext cx="4332800" cy="1749136"/>
        </a:xfrm>
        <a:prstGeom prst="rect">
          <a:avLst/>
        </a:prstGeom>
      </xdr:spPr>
    </xdr:pic>
    <xdr:clientData/>
  </xdr:twoCellAnchor>
  <xdr:twoCellAnchor editAs="oneCell">
    <xdr:from>
      <xdr:col>6</xdr:col>
      <xdr:colOff>25979</xdr:colOff>
      <xdr:row>126</xdr:row>
      <xdr:rowOff>184018</xdr:rowOff>
    </xdr:from>
    <xdr:to>
      <xdr:col>12</xdr:col>
      <xdr:colOff>0</xdr:colOff>
      <xdr:row>135</xdr:row>
      <xdr:rowOff>6063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0E791E0-DBAB-9CE2-28BD-A18F295B0D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39"/>
        <a:stretch>
          <a:fillRect/>
        </a:stretch>
      </xdr:blipFill>
      <xdr:spPr>
        <a:xfrm>
          <a:off x="4798004" y="26349193"/>
          <a:ext cx="4984171" cy="1641320"/>
        </a:xfrm>
        <a:prstGeom prst="rect">
          <a:avLst/>
        </a:prstGeom>
      </xdr:spPr>
    </xdr:pic>
    <xdr:clientData/>
  </xdr:twoCellAnchor>
  <xdr:twoCellAnchor editAs="oneCell">
    <xdr:from>
      <xdr:col>1</xdr:col>
      <xdr:colOff>225137</xdr:colOff>
      <xdr:row>142</xdr:row>
      <xdr:rowOff>416711</xdr:rowOff>
    </xdr:from>
    <xdr:to>
      <xdr:col>12</xdr:col>
      <xdr:colOff>19050</xdr:colOff>
      <xdr:row>150</xdr:row>
      <xdr:rowOff>177261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473DDECB-6B69-97F2-F820-42C5CA32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862" y="29991836"/>
          <a:ext cx="9109363" cy="140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E511E-9C02-4276-993E-689CFF4F7C53}">
  <dimension ref="A1:N144"/>
  <sheetViews>
    <sheetView tabSelected="1" zoomScale="90" zoomScaleNormal="90" workbookViewId="0">
      <selection activeCell="J31" sqref="J31"/>
    </sheetView>
  </sheetViews>
  <sheetFormatPr baseColWidth="10" defaultRowHeight="15" x14ac:dyDescent="0.25"/>
  <cols>
    <col min="1" max="1" width="6.5703125" customWidth="1"/>
    <col min="2" max="2" width="27" customWidth="1"/>
    <col min="3" max="3" width="6.42578125" customWidth="1"/>
    <col min="4" max="4" width="11.42578125" customWidth="1"/>
    <col min="6" max="6" width="3.85546875" customWidth="1"/>
    <col min="7" max="7" width="8.28515625" style="2" customWidth="1"/>
    <col min="8" max="8" width="21" customWidth="1"/>
    <col min="9" max="9" width="8.7109375" customWidth="1"/>
    <col min="10" max="10" width="11.42578125" customWidth="1"/>
    <col min="11" max="12" width="10.28515625" customWidth="1"/>
  </cols>
  <sheetData>
    <row r="1" spans="1:14" ht="15.75" thickBot="1" x14ac:dyDescent="0.3">
      <c r="A1" s="15"/>
      <c r="B1" s="15"/>
      <c r="C1" s="16"/>
      <c r="D1" s="17"/>
      <c r="E1" s="17"/>
      <c r="F1" s="16"/>
      <c r="G1" s="16"/>
      <c r="H1" s="16"/>
      <c r="I1" s="16"/>
      <c r="J1" s="16"/>
      <c r="K1" s="18"/>
      <c r="L1" s="19"/>
      <c r="M1" s="3"/>
    </row>
    <row r="2" spans="1:14" ht="21" customHeight="1" x14ac:dyDescent="0.25">
      <c r="A2" s="15"/>
      <c r="B2" s="15"/>
      <c r="C2" s="195" t="s">
        <v>104</v>
      </c>
      <c r="D2" s="196"/>
      <c r="E2" s="196"/>
      <c r="F2" s="196"/>
      <c r="G2" s="196"/>
      <c r="H2" s="196"/>
      <c r="I2" s="196"/>
      <c r="J2" s="196"/>
      <c r="K2" s="196"/>
      <c r="L2" s="197"/>
      <c r="M2" s="3"/>
    </row>
    <row r="3" spans="1:14" ht="15.75" customHeight="1" thickBot="1" x14ac:dyDescent="0.3">
      <c r="A3" s="15"/>
      <c r="B3" s="15"/>
      <c r="C3" s="198"/>
      <c r="D3" s="199"/>
      <c r="E3" s="199"/>
      <c r="F3" s="199"/>
      <c r="G3" s="199"/>
      <c r="H3" s="199"/>
      <c r="I3" s="199"/>
      <c r="J3" s="199"/>
      <c r="K3" s="199"/>
      <c r="L3" s="200"/>
      <c r="M3" s="3"/>
    </row>
    <row r="4" spans="1:14" ht="15.75" thickBot="1" x14ac:dyDescent="0.3">
      <c r="A4" s="16"/>
      <c r="B4" s="16"/>
      <c r="C4" s="16"/>
      <c r="D4" s="17"/>
      <c r="E4" s="17"/>
      <c r="F4" s="16"/>
      <c r="G4" s="16"/>
      <c r="H4" s="16"/>
      <c r="I4" s="16"/>
      <c r="J4" s="16"/>
      <c r="K4" s="18"/>
      <c r="L4" s="20"/>
      <c r="M4" s="3"/>
    </row>
    <row r="5" spans="1:14" ht="18.75" x14ac:dyDescent="0.25">
      <c r="A5" s="184" t="s">
        <v>8</v>
      </c>
      <c r="B5" s="189" t="s">
        <v>157</v>
      </c>
      <c r="C5" s="190"/>
      <c r="D5" s="21"/>
      <c r="E5" s="186" t="s">
        <v>15</v>
      </c>
      <c r="F5" s="187"/>
      <c r="G5" s="187"/>
      <c r="H5" s="187"/>
      <c r="I5" s="188" t="s">
        <v>156</v>
      </c>
      <c r="J5" s="188"/>
      <c r="K5" s="210">
        <v>2026</v>
      </c>
      <c r="L5" s="211"/>
      <c r="M5" s="5"/>
    </row>
    <row r="6" spans="1:14" ht="15" customHeight="1" thickBot="1" x14ac:dyDescent="0.3">
      <c r="A6" s="185"/>
      <c r="B6" s="191"/>
      <c r="C6" s="192"/>
      <c r="D6" s="21"/>
      <c r="E6" s="207" t="s">
        <v>0</v>
      </c>
      <c r="F6" s="208"/>
      <c r="G6" s="208"/>
      <c r="H6" s="208"/>
      <c r="I6" s="208"/>
      <c r="J6" s="208"/>
      <c r="K6" s="208"/>
      <c r="L6" s="209"/>
      <c r="M6" s="5"/>
    </row>
    <row r="7" spans="1:14" ht="15.75" x14ac:dyDescent="0.25">
      <c r="A7" s="6" t="s">
        <v>7</v>
      </c>
      <c r="B7" s="7"/>
      <c r="C7" s="8"/>
      <c r="D7" s="21"/>
      <c r="E7" s="204" t="s">
        <v>105</v>
      </c>
      <c r="F7" s="205"/>
      <c r="G7" s="205"/>
      <c r="H7" s="205"/>
      <c r="I7" s="205"/>
      <c r="J7" s="205"/>
      <c r="K7" s="205"/>
      <c r="L7" s="206"/>
      <c r="M7" s="5"/>
    </row>
    <row r="8" spans="1:14" ht="16.5" thickBot="1" x14ac:dyDescent="0.3">
      <c r="A8" s="9" t="s">
        <v>6</v>
      </c>
      <c r="B8" s="7"/>
      <c r="C8" s="8"/>
      <c r="D8" s="21"/>
      <c r="E8" s="201" t="s">
        <v>1</v>
      </c>
      <c r="F8" s="202"/>
      <c r="G8" s="202"/>
      <c r="H8" s="202"/>
      <c r="I8" s="202"/>
      <c r="J8" s="202"/>
      <c r="K8" s="202"/>
      <c r="L8" s="203"/>
      <c r="M8" s="5"/>
    </row>
    <row r="9" spans="1:14" ht="15.75" thickBot="1" x14ac:dyDescent="0.3">
      <c r="A9" s="10" t="s">
        <v>18</v>
      </c>
      <c r="B9" s="11"/>
      <c r="C9" s="12"/>
      <c r="D9" s="7"/>
      <c r="E9" s="7"/>
      <c r="F9" s="7"/>
      <c r="G9" s="7"/>
      <c r="H9" s="7"/>
      <c r="I9" s="7"/>
      <c r="J9" s="7"/>
      <c r="K9" s="23"/>
      <c r="L9" s="22"/>
      <c r="M9" s="5"/>
    </row>
    <row r="10" spans="1:14" x14ac:dyDescent="0.25">
      <c r="A10" s="101"/>
      <c r="B10" s="27"/>
      <c r="C10" s="27"/>
      <c r="D10" s="27"/>
      <c r="E10" s="27"/>
      <c r="F10" s="27"/>
      <c r="G10" s="27"/>
      <c r="H10" s="27"/>
      <c r="I10" s="27"/>
      <c r="J10" s="27"/>
      <c r="K10" s="101"/>
      <c r="L10" s="113"/>
      <c r="M10" s="5"/>
    </row>
    <row r="11" spans="1:14" x14ac:dyDescent="0.25">
      <c r="A11" s="101"/>
      <c r="B11" s="27"/>
      <c r="C11" s="27"/>
      <c r="D11" s="27"/>
      <c r="E11" s="27"/>
      <c r="F11" s="27"/>
      <c r="G11" s="27"/>
      <c r="H11" s="27"/>
      <c r="I11" s="27"/>
      <c r="J11" s="27"/>
      <c r="K11" s="101"/>
      <c r="L11" s="113"/>
      <c r="M11" s="5"/>
    </row>
    <row r="12" spans="1:14" x14ac:dyDescent="0.25">
      <c r="A12" s="101"/>
      <c r="B12" s="27"/>
      <c r="C12" s="27"/>
      <c r="D12" s="27"/>
      <c r="E12" s="27"/>
      <c r="F12" s="27"/>
      <c r="G12" s="27"/>
      <c r="H12" s="27"/>
      <c r="I12" s="27"/>
      <c r="J12" s="27"/>
      <c r="K12" s="101"/>
      <c r="L12" s="113"/>
      <c r="M12" s="5"/>
    </row>
    <row r="13" spans="1:14" x14ac:dyDescent="0.25">
      <c r="A13" s="101"/>
      <c r="B13" s="27"/>
      <c r="C13" s="27"/>
      <c r="D13" s="27"/>
      <c r="E13" s="27"/>
      <c r="F13" s="27"/>
      <c r="G13" s="27"/>
      <c r="H13" s="27"/>
      <c r="I13" s="27"/>
      <c r="J13" s="27"/>
      <c r="K13" s="101"/>
      <c r="L13" s="113"/>
      <c r="M13" s="5"/>
    </row>
    <row r="14" spans="1:14" x14ac:dyDescent="0.25">
      <c r="A14" s="101"/>
      <c r="B14" s="27"/>
      <c r="C14" s="27"/>
      <c r="D14" s="27"/>
      <c r="E14" s="27"/>
      <c r="F14" s="27"/>
      <c r="G14" s="27"/>
      <c r="H14" s="27"/>
      <c r="I14" s="27"/>
      <c r="J14" s="27"/>
      <c r="K14" s="101"/>
      <c r="L14" s="113"/>
      <c r="M14" s="5"/>
    </row>
    <row r="15" spans="1:14" x14ac:dyDescent="0.25">
      <c r="A15" s="101"/>
      <c r="B15" s="27"/>
      <c r="C15" s="27"/>
      <c r="D15" s="27"/>
      <c r="E15" s="27"/>
      <c r="F15" s="27"/>
      <c r="G15" s="27"/>
      <c r="H15" s="27"/>
      <c r="I15" s="27"/>
      <c r="J15" s="27"/>
      <c r="K15" s="101"/>
      <c r="L15" s="113"/>
      <c r="M15" s="5"/>
      <c r="N15" s="4"/>
    </row>
    <row r="16" spans="1:14" x14ac:dyDescent="0.25">
      <c r="A16" s="101"/>
      <c r="B16" s="27"/>
      <c r="C16" s="27"/>
      <c r="D16" s="27"/>
      <c r="E16" s="27"/>
      <c r="F16" s="27"/>
      <c r="G16" s="27"/>
      <c r="H16" s="27"/>
      <c r="I16" s="27"/>
      <c r="J16" s="27"/>
      <c r="K16" s="101"/>
      <c r="L16" s="113"/>
      <c r="M16" s="5"/>
    </row>
    <row r="17" spans="1:13" ht="15.75" thickBot="1" x14ac:dyDescent="0.3">
      <c r="A17" s="101"/>
      <c r="B17" s="27"/>
      <c r="C17" s="27"/>
      <c r="D17" s="27"/>
      <c r="E17" s="27"/>
      <c r="F17" s="27"/>
      <c r="G17" s="27"/>
      <c r="H17" s="27"/>
      <c r="I17" s="27"/>
      <c r="J17" s="27"/>
      <c r="K17" s="101"/>
      <c r="L17" s="113"/>
      <c r="M17" s="5"/>
    </row>
    <row r="18" spans="1:13" ht="30" customHeight="1" x14ac:dyDescent="0.25">
      <c r="A18" s="193" t="s">
        <v>3</v>
      </c>
      <c r="B18" s="194"/>
      <c r="C18" s="24" t="s">
        <v>19</v>
      </c>
      <c r="D18" s="25" t="s">
        <v>22</v>
      </c>
      <c r="E18" s="26" t="s">
        <v>21</v>
      </c>
      <c r="F18" s="27"/>
      <c r="G18" s="28"/>
      <c r="H18" s="28"/>
      <c r="I18" s="28"/>
      <c r="J18" s="28"/>
      <c r="K18" s="28"/>
      <c r="L18" s="28"/>
      <c r="M18" s="1"/>
    </row>
    <row r="19" spans="1:13" ht="15.75" customHeight="1" x14ac:dyDescent="0.25">
      <c r="A19" s="29">
        <v>6013</v>
      </c>
      <c r="B19" s="30" t="s">
        <v>23</v>
      </c>
      <c r="C19" s="31"/>
      <c r="D19" s="32">
        <v>5.58</v>
      </c>
      <c r="E19" s="33" t="str">
        <f t="shared" ref="E19:E76" si="0">IF((C19)=0,"",(C19*D19))</f>
        <v/>
      </c>
      <c r="F19" s="27"/>
      <c r="G19" s="28"/>
      <c r="H19" s="28"/>
      <c r="I19" s="28"/>
      <c r="J19" s="28"/>
      <c r="K19" s="28"/>
      <c r="L19" s="28"/>
      <c r="M19" s="1"/>
    </row>
    <row r="20" spans="1:13" ht="15.75" customHeight="1" x14ac:dyDescent="0.25">
      <c r="A20" s="29">
        <v>6011</v>
      </c>
      <c r="B20" s="34" t="s">
        <v>24</v>
      </c>
      <c r="C20" s="31"/>
      <c r="D20" s="32">
        <v>5.17</v>
      </c>
      <c r="E20" s="33" t="str">
        <f t="shared" si="0"/>
        <v/>
      </c>
      <c r="F20" s="27"/>
      <c r="G20" s="28"/>
      <c r="H20" s="28"/>
      <c r="I20" s="28"/>
      <c r="J20" s="28"/>
      <c r="K20" s="28"/>
      <c r="L20" s="28"/>
      <c r="M20" s="1"/>
    </row>
    <row r="21" spans="1:13" ht="15.75" customHeight="1" x14ac:dyDescent="0.25">
      <c r="A21" s="29">
        <v>6015</v>
      </c>
      <c r="B21" s="34" t="s">
        <v>25</v>
      </c>
      <c r="C21" s="31"/>
      <c r="D21" s="32">
        <v>5.9</v>
      </c>
      <c r="E21" s="33" t="str">
        <f t="shared" si="0"/>
        <v/>
      </c>
      <c r="F21" s="27"/>
      <c r="G21" s="28"/>
      <c r="H21" s="28"/>
      <c r="I21" s="28"/>
      <c r="J21" s="28"/>
      <c r="K21" s="28"/>
      <c r="L21" s="28"/>
      <c r="M21" s="1"/>
    </row>
    <row r="22" spans="1:13" ht="15.75" customHeight="1" x14ac:dyDescent="0.25">
      <c r="A22" s="29">
        <v>6086</v>
      </c>
      <c r="B22" s="34" t="s">
        <v>26</v>
      </c>
      <c r="C22" s="31"/>
      <c r="D22" s="32">
        <v>5.9</v>
      </c>
      <c r="E22" s="33" t="str">
        <f t="shared" si="0"/>
        <v/>
      </c>
      <c r="F22" s="27"/>
      <c r="G22" s="28"/>
      <c r="H22" s="28"/>
      <c r="I22" s="28"/>
      <c r="J22" s="28"/>
      <c r="K22" s="28"/>
      <c r="L22" s="28"/>
      <c r="M22" s="1"/>
    </row>
    <row r="23" spans="1:13" ht="15.75" customHeight="1" x14ac:dyDescent="0.25">
      <c r="A23" s="29">
        <v>6024</v>
      </c>
      <c r="B23" s="34" t="s">
        <v>27</v>
      </c>
      <c r="C23" s="31"/>
      <c r="D23" s="32">
        <v>5.9</v>
      </c>
      <c r="E23" s="33" t="str">
        <f t="shared" si="0"/>
        <v/>
      </c>
      <c r="F23" s="27"/>
      <c r="G23" s="28"/>
      <c r="H23" s="28"/>
      <c r="I23" s="28"/>
      <c r="J23" s="28"/>
      <c r="K23" s="28"/>
      <c r="L23" s="28"/>
      <c r="M23" s="1"/>
    </row>
    <row r="24" spans="1:13" ht="15.75" customHeight="1" x14ac:dyDescent="0.25">
      <c r="A24" s="29">
        <v>6007</v>
      </c>
      <c r="B24" s="34" t="s">
        <v>28</v>
      </c>
      <c r="C24" s="31"/>
      <c r="D24" s="32">
        <v>6.11</v>
      </c>
      <c r="E24" s="33" t="str">
        <f t="shared" si="0"/>
        <v/>
      </c>
      <c r="F24" s="27"/>
      <c r="G24" s="28"/>
      <c r="H24" s="28"/>
      <c r="I24" s="28"/>
      <c r="J24" s="28"/>
      <c r="K24" s="28"/>
      <c r="L24" s="28"/>
      <c r="M24" s="1"/>
    </row>
    <row r="25" spans="1:13" ht="15.75" customHeight="1" x14ac:dyDescent="0.25">
      <c r="A25" s="29">
        <v>6030</v>
      </c>
      <c r="B25" s="34" t="s">
        <v>74</v>
      </c>
      <c r="C25" s="31"/>
      <c r="D25" s="32">
        <v>5.9</v>
      </c>
      <c r="E25" s="33" t="str">
        <f t="shared" si="0"/>
        <v/>
      </c>
      <c r="F25" s="36"/>
      <c r="G25" s="28"/>
      <c r="H25" s="28"/>
      <c r="I25" s="28"/>
      <c r="J25" s="28"/>
      <c r="K25" s="28"/>
      <c r="L25" s="28"/>
      <c r="M25" s="1"/>
    </row>
    <row r="26" spans="1:13" ht="15.75" customHeight="1" x14ac:dyDescent="0.25">
      <c r="A26" s="29">
        <v>6008</v>
      </c>
      <c r="B26" s="34" t="s">
        <v>65</v>
      </c>
      <c r="C26" s="31"/>
      <c r="D26" s="32">
        <v>5.9</v>
      </c>
      <c r="E26" s="33" t="str">
        <f t="shared" si="0"/>
        <v/>
      </c>
      <c r="F26" s="27"/>
      <c r="G26" s="28"/>
      <c r="H26" s="28"/>
      <c r="I26" s="28"/>
      <c r="J26" s="28"/>
      <c r="K26" s="28"/>
      <c r="L26" s="28"/>
      <c r="M26" s="1"/>
    </row>
    <row r="27" spans="1:13" ht="15.75" customHeight="1" x14ac:dyDescent="0.25">
      <c r="A27" s="29">
        <v>6019</v>
      </c>
      <c r="B27" s="34" t="s">
        <v>75</v>
      </c>
      <c r="C27" s="31"/>
      <c r="D27" s="32">
        <v>4.67</v>
      </c>
      <c r="E27" s="33" t="str">
        <f t="shared" si="0"/>
        <v/>
      </c>
      <c r="F27" s="27"/>
      <c r="G27" s="28"/>
      <c r="H27" s="28"/>
      <c r="I27" s="28"/>
      <c r="J27" s="28"/>
      <c r="K27" s="28"/>
      <c r="L27" s="28"/>
      <c r="M27" s="1"/>
    </row>
    <row r="28" spans="1:13" ht="15.75" customHeight="1" thickBot="1" x14ac:dyDescent="0.3">
      <c r="A28" s="29">
        <v>6002</v>
      </c>
      <c r="B28" s="34" t="s">
        <v>110</v>
      </c>
      <c r="C28" s="31"/>
      <c r="D28" s="32">
        <v>5.04</v>
      </c>
      <c r="E28" s="33" t="str">
        <f t="shared" si="0"/>
        <v/>
      </c>
      <c r="F28" s="27"/>
      <c r="G28" s="28"/>
      <c r="H28" s="28"/>
      <c r="I28" s="28"/>
      <c r="J28" s="28"/>
      <c r="K28" s="28"/>
      <c r="L28" s="28"/>
      <c r="M28" s="1"/>
    </row>
    <row r="29" spans="1:13" ht="15" customHeight="1" x14ac:dyDescent="0.25">
      <c r="A29" s="29">
        <v>6032</v>
      </c>
      <c r="B29" s="34" t="s">
        <v>76</v>
      </c>
      <c r="C29" s="31"/>
      <c r="D29" s="32">
        <v>5.17</v>
      </c>
      <c r="E29" s="33" t="str">
        <f t="shared" si="0"/>
        <v/>
      </c>
      <c r="F29" s="27"/>
      <c r="G29" s="180" t="s">
        <v>4</v>
      </c>
      <c r="H29" s="181"/>
      <c r="I29" s="181"/>
      <c r="J29" s="216" t="s">
        <v>20</v>
      </c>
      <c r="K29" s="214" t="s">
        <v>22</v>
      </c>
      <c r="L29" s="212" t="s">
        <v>21</v>
      </c>
      <c r="M29" s="1"/>
    </row>
    <row r="30" spans="1:13" ht="15" customHeight="1" x14ac:dyDescent="0.25">
      <c r="A30" s="29">
        <v>6065</v>
      </c>
      <c r="B30" s="34" t="s">
        <v>77</v>
      </c>
      <c r="C30" s="31"/>
      <c r="D30" s="32">
        <v>5.9</v>
      </c>
      <c r="E30" s="33" t="str">
        <f t="shared" si="0"/>
        <v/>
      </c>
      <c r="F30" s="27"/>
      <c r="G30" s="182"/>
      <c r="H30" s="183"/>
      <c r="I30" s="183"/>
      <c r="J30" s="217"/>
      <c r="K30" s="215"/>
      <c r="L30" s="213"/>
      <c r="M30" s="1"/>
    </row>
    <row r="31" spans="1:13" ht="15.75" customHeight="1" x14ac:dyDescent="0.25">
      <c r="A31" s="29">
        <v>6001</v>
      </c>
      <c r="B31" s="34" t="s">
        <v>29</v>
      </c>
      <c r="C31" s="31"/>
      <c r="D31" s="32">
        <v>5.54</v>
      </c>
      <c r="E31" s="33" t="str">
        <f t="shared" si="0"/>
        <v/>
      </c>
      <c r="F31" s="27"/>
      <c r="G31" s="29">
        <v>7438</v>
      </c>
      <c r="H31" s="168" t="s">
        <v>50</v>
      </c>
      <c r="I31" s="169"/>
      <c r="J31" s="31"/>
      <c r="K31" s="32">
        <v>6.15</v>
      </c>
      <c r="L31" s="37" t="str">
        <f t="shared" ref="L31:L38" si="1">IF((J31)=0,"",(J31*K31))</f>
        <v/>
      </c>
      <c r="M31" s="1"/>
    </row>
    <row r="32" spans="1:13" ht="15.75" customHeight="1" x14ac:dyDescent="0.25">
      <c r="A32" s="29">
        <v>6114</v>
      </c>
      <c r="B32" s="34" t="s">
        <v>78</v>
      </c>
      <c r="C32" s="31"/>
      <c r="D32" s="32">
        <v>5.9</v>
      </c>
      <c r="E32" s="33" t="str">
        <f t="shared" si="0"/>
        <v/>
      </c>
      <c r="F32" s="27"/>
      <c r="G32" s="29">
        <v>7446</v>
      </c>
      <c r="H32" s="168" t="s">
        <v>51</v>
      </c>
      <c r="I32" s="169"/>
      <c r="J32" s="35"/>
      <c r="K32" s="32">
        <v>6.23</v>
      </c>
      <c r="L32" s="38" t="str">
        <f t="shared" si="1"/>
        <v/>
      </c>
      <c r="M32" s="1"/>
    </row>
    <row r="33" spans="1:13" ht="15.75" customHeight="1" x14ac:dyDescent="0.25">
      <c r="A33" s="29">
        <v>6085</v>
      </c>
      <c r="B33" s="34" t="s">
        <v>79</v>
      </c>
      <c r="C33" s="31"/>
      <c r="D33" s="32">
        <v>6.11</v>
      </c>
      <c r="E33" s="33" t="str">
        <f t="shared" si="0"/>
        <v/>
      </c>
      <c r="F33" s="27"/>
      <c r="G33" s="29">
        <v>7436</v>
      </c>
      <c r="H33" s="168" t="s">
        <v>52</v>
      </c>
      <c r="I33" s="169"/>
      <c r="J33" s="35"/>
      <c r="K33" s="32">
        <v>6.27</v>
      </c>
      <c r="L33" s="38" t="str">
        <f t="shared" si="1"/>
        <v/>
      </c>
      <c r="M33" s="1"/>
    </row>
    <row r="34" spans="1:13" ht="15.75" customHeight="1" x14ac:dyDescent="0.25">
      <c r="A34" s="29">
        <v>6134</v>
      </c>
      <c r="B34" s="34" t="s">
        <v>30</v>
      </c>
      <c r="C34" s="31"/>
      <c r="D34" s="32">
        <v>5.9</v>
      </c>
      <c r="E34" s="33" t="str">
        <f t="shared" si="0"/>
        <v/>
      </c>
      <c r="F34" s="27"/>
      <c r="G34" s="29">
        <v>7439</v>
      </c>
      <c r="H34" s="168" t="s">
        <v>63</v>
      </c>
      <c r="I34" s="169"/>
      <c r="J34" s="35"/>
      <c r="K34" s="32">
        <v>6.15</v>
      </c>
      <c r="L34" s="38" t="str">
        <f t="shared" si="1"/>
        <v/>
      </c>
      <c r="M34" s="1"/>
    </row>
    <row r="35" spans="1:13" ht="15.75" customHeight="1" x14ac:dyDescent="0.25">
      <c r="A35" s="29">
        <v>6172</v>
      </c>
      <c r="B35" s="34" t="s">
        <v>80</v>
      </c>
      <c r="C35" s="31"/>
      <c r="D35" s="32">
        <v>5.9</v>
      </c>
      <c r="E35" s="33" t="str">
        <f t="shared" si="0"/>
        <v/>
      </c>
      <c r="F35" s="27"/>
      <c r="G35" s="29">
        <v>7432</v>
      </c>
      <c r="H35" s="168" t="s">
        <v>53</v>
      </c>
      <c r="I35" s="169"/>
      <c r="J35" s="35"/>
      <c r="K35" s="32">
        <v>5.99</v>
      </c>
      <c r="L35" s="38" t="str">
        <f t="shared" si="1"/>
        <v/>
      </c>
      <c r="M35" s="1"/>
    </row>
    <row r="36" spans="1:13" ht="15.75" customHeight="1" x14ac:dyDescent="0.25">
      <c r="A36" s="29">
        <v>6104</v>
      </c>
      <c r="B36" s="34" t="s">
        <v>81</v>
      </c>
      <c r="C36" s="31"/>
      <c r="D36" s="32">
        <v>6.31</v>
      </c>
      <c r="E36" s="33" t="str">
        <f t="shared" si="0"/>
        <v/>
      </c>
      <c r="F36" s="27"/>
      <c r="G36" s="29">
        <v>7448</v>
      </c>
      <c r="H36" s="168" t="s">
        <v>54</v>
      </c>
      <c r="I36" s="169"/>
      <c r="J36" s="35"/>
      <c r="K36" s="32">
        <v>6.11</v>
      </c>
      <c r="L36" s="38" t="str">
        <f t="shared" si="1"/>
        <v/>
      </c>
      <c r="M36" s="1"/>
    </row>
    <row r="37" spans="1:13" ht="15.75" customHeight="1" x14ac:dyDescent="0.25">
      <c r="A37" s="29">
        <v>6040</v>
      </c>
      <c r="B37" s="34" t="s">
        <v>82</v>
      </c>
      <c r="C37" s="31"/>
      <c r="D37" s="32">
        <v>5.66</v>
      </c>
      <c r="E37" s="33" t="str">
        <f t="shared" si="0"/>
        <v/>
      </c>
      <c r="F37" s="27"/>
      <c r="G37" s="29">
        <v>7447</v>
      </c>
      <c r="H37" s="168" t="s">
        <v>72</v>
      </c>
      <c r="I37" s="169"/>
      <c r="J37" s="35"/>
      <c r="K37" s="32">
        <v>6.23</v>
      </c>
      <c r="L37" s="38" t="str">
        <f t="shared" si="1"/>
        <v/>
      </c>
      <c r="M37" s="1"/>
    </row>
    <row r="38" spans="1:13" ht="15.75" customHeight="1" x14ac:dyDescent="0.25">
      <c r="A38" s="29">
        <v>6020</v>
      </c>
      <c r="B38" s="34" t="s">
        <v>31</v>
      </c>
      <c r="C38" s="31"/>
      <c r="D38" s="32">
        <v>6.31</v>
      </c>
      <c r="E38" s="33" t="str">
        <f t="shared" si="0"/>
        <v/>
      </c>
      <c r="F38" s="27"/>
      <c r="G38" s="29">
        <v>7435</v>
      </c>
      <c r="H38" s="168" t="s">
        <v>55</v>
      </c>
      <c r="I38" s="169"/>
      <c r="J38" s="35"/>
      <c r="K38" s="32">
        <v>6.4</v>
      </c>
      <c r="L38" s="38" t="str">
        <f t="shared" si="1"/>
        <v/>
      </c>
      <c r="M38" s="1"/>
    </row>
    <row r="39" spans="1:13" ht="15.75" customHeight="1" x14ac:dyDescent="0.25">
      <c r="A39" s="29">
        <v>6035</v>
      </c>
      <c r="B39" s="39" t="s">
        <v>70</v>
      </c>
      <c r="C39" s="31"/>
      <c r="D39" s="32">
        <v>6.31</v>
      </c>
      <c r="E39" s="33" t="str">
        <f t="shared" si="0"/>
        <v/>
      </c>
      <c r="F39" s="27"/>
      <c r="G39" s="29">
        <v>7434</v>
      </c>
      <c r="H39" s="168" t="s">
        <v>73</v>
      </c>
      <c r="I39" s="169"/>
      <c r="J39" s="35"/>
      <c r="K39" s="32">
        <v>6.56</v>
      </c>
      <c r="L39" s="38" t="str">
        <f t="shared" ref="L39:L48" si="2">IF((J39)=0,"",(J39*K39))</f>
        <v/>
      </c>
      <c r="M39" s="1"/>
    </row>
    <row r="40" spans="1:13" ht="15.75" customHeight="1" x14ac:dyDescent="0.25">
      <c r="A40" s="29">
        <v>6135</v>
      </c>
      <c r="B40" s="34" t="s">
        <v>66</v>
      </c>
      <c r="C40" s="31"/>
      <c r="D40" s="32">
        <v>5.9</v>
      </c>
      <c r="E40" s="33" t="str">
        <f t="shared" si="0"/>
        <v/>
      </c>
      <c r="F40" s="27"/>
      <c r="G40" s="29">
        <v>7431</v>
      </c>
      <c r="H40" s="168" t="s">
        <v>56</v>
      </c>
      <c r="I40" s="169"/>
      <c r="J40" s="35"/>
      <c r="K40" s="32">
        <v>6.15</v>
      </c>
      <c r="L40" s="38" t="str">
        <f t="shared" si="2"/>
        <v/>
      </c>
      <c r="M40" s="1"/>
    </row>
    <row r="41" spans="1:13" ht="15.75" customHeight="1" x14ac:dyDescent="0.25">
      <c r="A41" s="29">
        <v>6003</v>
      </c>
      <c r="B41" s="34" t="s">
        <v>111</v>
      </c>
      <c r="C41" s="31"/>
      <c r="D41" s="32">
        <v>4.59</v>
      </c>
      <c r="E41" s="33" t="str">
        <f t="shared" si="0"/>
        <v/>
      </c>
      <c r="F41" s="27"/>
      <c r="G41" s="29">
        <v>7430</v>
      </c>
      <c r="H41" s="168" t="s">
        <v>57</v>
      </c>
      <c r="I41" s="169"/>
      <c r="J41" s="35"/>
      <c r="K41" s="32">
        <v>5.49</v>
      </c>
      <c r="L41" s="38" t="str">
        <f t="shared" si="2"/>
        <v/>
      </c>
      <c r="M41" s="1"/>
    </row>
    <row r="42" spans="1:13" ht="15.75" customHeight="1" x14ac:dyDescent="0.25">
      <c r="A42" s="29">
        <v>6081</v>
      </c>
      <c r="B42" s="34" t="s">
        <v>83</v>
      </c>
      <c r="C42" s="31"/>
      <c r="D42" s="32">
        <v>5.13</v>
      </c>
      <c r="E42" s="33" t="str">
        <f t="shared" si="0"/>
        <v/>
      </c>
      <c r="F42" s="27"/>
      <c r="G42" s="29">
        <v>7437</v>
      </c>
      <c r="H42" s="168" t="s">
        <v>58</v>
      </c>
      <c r="I42" s="169"/>
      <c r="J42" s="35"/>
      <c r="K42" s="32">
        <v>6.56</v>
      </c>
      <c r="L42" s="38" t="str">
        <f t="shared" si="2"/>
        <v/>
      </c>
      <c r="M42" s="1"/>
    </row>
    <row r="43" spans="1:13" ht="15.75" customHeight="1" x14ac:dyDescent="0.25">
      <c r="A43" s="29">
        <v>6133</v>
      </c>
      <c r="B43" s="34" t="s">
        <v>32</v>
      </c>
      <c r="C43" s="31"/>
      <c r="D43" s="32">
        <v>6.11</v>
      </c>
      <c r="E43" s="33" t="str">
        <f t="shared" si="0"/>
        <v/>
      </c>
      <c r="F43" s="27"/>
      <c r="G43" s="29">
        <v>7440</v>
      </c>
      <c r="H43" s="168" t="s">
        <v>59</v>
      </c>
      <c r="I43" s="169"/>
      <c r="J43" s="35"/>
      <c r="K43" s="32">
        <v>6.15</v>
      </c>
      <c r="L43" s="38" t="str">
        <f t="shared" si="2"/>
        <v/>
      </c>
      <c r="M43" s="1"/>
    </row>
    <row r="44" spans="1:13" ht="15.75" customHeight="1" x14ac:dyDescent="0.25">
      <c r="A44" s="29">
        <v>6028</v>
      </c>
      <c r="B44" s="34" t="s">
        <v>33</v>
      </c>
      <c r="C44" s="31"/>
      <c r="D44" s="32">
        <v>5.9</v>
      </c>
      <c r="E44" s="33" t="str">
        <f t="shared" si="0"/>
        <v/>
      </c>
      <c r="F44" s="27"/>
      <c r="G44" s="29">
        <v>7441</v>
      </c>
      <c r="H44" s="168" t="s">
        <v>60</v>
      </c>
      <c r="I44" s="169"/>
      <c r="J44" s="35"/>
      <c r="K44" s="32">
        <v>6.15</v>
      </c>
      <c r="L44" s="38" t="str">
        <f t="shared" si="2"/>
        <v/>
      </c>
      <c r="M44" s="1"/>
    </row>
    <row r="45" spans="1:13" ht="15.75" customHeight="1" x14ac:dyDescent="0.25">
      <c r="A45" s="29">
        <v>6031</v>
      </c>
      <c r="B45" s="34" t="s">
        <v>84</v>
      </c>
      <c r="C45" s="31"/>
      <c r="D45" s="32">
        <v>6.11</v>
      </c>
      <c r="E45" s="33" t="str">
        <f t="shared" si="0"/>
        <v/>
      </c>
      <c r="F45" s="27"/>
      <c r="G45" s="29">
        <v>7433</v>
      </c>
      <c r="H45" s="168" t="s">
        <v>64</v>
      </c>
      <c r="I45" s="169"/>
      <c r="J45" s="35"/>
      <c r="K45" s="32">
        <v>6.15</v>
      </c>
      <c r="L45" s="38" t="str">
        <f t="shared" si="2"/>
        <v/>
      </c>
      <c r="M45" s="13"/>
    </row>
    <row r="46" spans="1:13" ht="15.75" customHeight="1" x14ac:dyDescent="0.25">
      <c r="A46" s="29">
        <v>6140</v>
      </c>
      <c r="B46" s="34" t="s">
        <v>34</v>
      </c>
      <c r="C46" s="31"/>
      <c r="D46" s="32">
        <v>5.9</v>
      </c>
      <c r="E46" s="33" t="str">
        <f t="shared" si="0"/>
        <v/>
      </c>
      <c r="F46" s="27"/>
      <c r="G46" s="29">
        <v>7443</v>
      </c>
      <c r="H46" s="168" t="s">
        <v>71</v>
      </c>
      <c r="I46" s="169"/>
      <c r="J46" s="35"/>
      <c r="K46" s="32">
        <v>5.74</v>
      </c>
      <c r="L46" s="38" t="str">
        <f t="shared" si="2"/>
        <v/>
      </c>
      <c r="M46" s="13"/>
    </row>
    <row r="47" spans="1:13" ht="15.75" customHeight="1" x14ac:dyDescent="0.25">
      <c r="A47" s="29">
        <v>6166</v>
      </c>
      <c r="B47" s="34" t="s">
        <v>35</v>
      </c>
      <c r="C47" s="31"/>
      <c r="D47" s="32">
        <v>6.31</v>
      </c>
      <c r="E47" s="33" t="str">
        <f t="shared" si="0"/>
        <v/>
      </c>
      <c r="F47" s="27"/>
      <c r="G47" s="29">
        <v>7444</v>
      </c>
      <c r="H47" s="168" t="s">
        <v>61</v>
      </c>
      <c r="I47" s="169"/>
      <c r="J47" s="35"/>
      <c r="K47" s="32">
        <v>6.23</v>
      </c>
      <c r="L47" s="38" t="str">
        <f t="shared" si="2"/>
        <v/>
      </c>
      <c r="M47" s="13"/>
    </row>
    <row r="48" spans="1:13" ht="15.75" customHeight="1" thickBot="1" x14ac:dyDescent="0.3">
      <c r="A48" s="29">
        <v>6061</v>
      </c>
      <c r="B48" s="34" t="s">
        <v>85</v>
      </c>
      <c r="C48" s="31"/>
      <c r="D48" s="32">
        <v>5.9</v>
      </c>
      <c r="E48" s="33" t="str">
        <f t="shared" si="0"/>
        <v/>
      </c>
      <c r="F48" s="27"/>
      <c r="G48" s="40">
        <v>7442</v>
      </c>
      <c r="H48" s="171" t="s">
        <v>62</v>
      </c>
      <c r="I48" s="172"/>
      <c r="J48" s="41"/>
      <c r="K48" s="42">
        <v>6.15</v>
      </c>
      <c r="L48" s="43" t="str">
        <f t="shared" si="2"/>
        <v/>
      </c>
      <c r="M48" s="13"/>
    </row>
    <row r="49" spans="1:13" ht="15.75" customHeight="1" x14ac:dyDescent="0.25">
      <c r="A49" s="29">
        <v>6010</v>
      </c>
      <c r="B49" s="34" t="s">
        <v>36</v>
      </c>
      <c r="C49" s="31"/>
      <c r="D49" s="32">
        <v>5.9</v>
      </c>
      <c r="E49" s="33" t="str">
        <f t="shared" si="0"/>
        <v/>
      </c>
      <c r="F49" s="27"/>
      <c r="G49" s="21"/>
      <c r="H49" s="21"/>
      <c r="I49" s="21"/>
      <c r="J49" s="21"/>
      <c r="K49" s="21"/>
      <c r="L49" s="21"/>
      <c r="M49" s="13"/>
    </row>
    <row r="50" spans="1:13" ht="15.75" customHeight="1" x14ac:dyDescent="0.25">
      <c r="A50" s="29">
        <v>6136</v>
      </c>
      <c r="B50" s="34" t="s">
        <v>86</v>
      </c>
      <c r="C50" s="31"/>
      <c r="D50" s="32">
        <v>5.9</v>
      </c>
      <c r="E50" s="33" t="str">
        <f t="shared" si="0"/>
        <v/>
      </c>
      <c r="F50" s="27"/>
      <c r="G50" s="21"/>
      <c r="H50" s="21"/>
      <c r="I50" s="21"/>
      <c r="J50" s="21"/>
      <c r="K50" s="21"/>
      <c r="L50" s="21"/>
      <c r="M50" s="13"/>
    </row>
    <row r="51" spans="1:13" ht="15.75" customHeight="1" thickBot="1" x14ac:dyDescent="0.3">
      <c r="A51" s="29">
        <v>6099</v>
      </c>
      <c r="B51" s="34" t="s">
        <v>37</v>
      </c>
      <c r="C51" s="31"/>
      <c r="D51" s="32">
        <v>5.9</v>
      </c>
      <c r="E51" s="33" t="str">
        <f t="shared" si="0"/>
        <v/>
      </c>
      <c r="F51" s="27"/>
      <c r="G51" s="21"/>
      <c r="H51" s="21"/>
      <c r="I51" s="21"/>
      <c r="J51" s="21"/>
      <c r="K51" s="21"/>
      <c r="L51" s="21"/>
      <c r="M51" s="13"/>
    </row>
    <row r="52" spans="1:13" ht="15.75" x14ac:dyDescent="0.25">
      <c r="A52" s="29">
        <v>6058</v>
      </c>
      <c r="B52" s="34" t="s">
        <v>87</v>
      </c>
      <c r="C52" s="31"/>
      <c r="D52" s="32">
        <v>4.59</v>
      </c>
      <c r="E52" s="33" t="str">
        <f t="shared" si="0"/>
        <v/>
      </c>
      <c r="F52" s="27"/>
      <c r="G52" s="173" t="s">
        <v>103</v>
      </c>
      <c r="H52" s="174"/>
      <c r="I52" s="175"/>
      <c r="J52" s="222" t="s">
        <v>20</v>
      </c>
      <c r="K52" s="220" t="s">
        <v>22</v>
      </c>
      <c r="L52" s="218" t="s">
        <v>21</v>
      </c>
      <c r="M52" s="13"/>
    </row>
    <row r="53" spans="1:13" ht="16.5" customHeight="1" x14ac:dyDescent="0.25">
      <c r="A53" s="29">
        <v>6005</v>
      </c>
      <c r="B53" s="34" t="s">
        <v>88</v>
      </c>
      <c r="C53" s="31"/>
      <c r="D53" s="32">
        <v>5.08</v>
      </c>
      <c r="E53" s="33" t="str">
        <f t="shared" si="0"/>
        <v/>
      </c>
      <c r="F53" s="27"/>
      <c r="G53" s="176"/>
      <c r="H53" s="177"/>
      <c r="I53" s="178"/>
      <c r="J53" s="223"/>
      <c r="K53" s="221"/>
      <c r="L53" s="219"/>
      <c r="M53" s="13"/>
    </row>
    <row r="54" spans="1:13" ht="15.75" customHeight="1" x14ac:dyDescent="0.25">
      <c r="A54" s="29">
        <v>6004</v>
      </c>
      <c r="B54" s="44" t="s">
        <v>112</v>
      </c>
      <c r="C54" s="31"/>
      <c r="D54" s="32">
        <v>4.59</v>
      </c>
      <c r="E54" s="33" t="str">
        <f t="shared" si="0"/>
        <v/>
      </c>
      <c r="F54" s="27"/>
      <c r="G54" s="29">
        <v>6044</v>
      </c>
      <c r="H54" s="179" t="s">
        <v>98</v>
      </c>
      <c r="I54" s="179"/>
      <c r="J54" s="35"/>
      <c r="K54" s="32">
        <v>5</v>
      </c>
      <c r="L54" s="38" t="str">
        <f>IF((J54)=0,"",(J54*K54))</f>
        <v/>
      </c>
      <c r="M54" s="13"/>
    </row>
    <row r="55" spans="1:13" ht="15.75" customHeight="1" x14ac:dyDescent="0.25">
      <c r="A55" s="29">
        <v>6118</v>
      </c>
      <c r="B55" s="34" t="s">
        <v>38</v>
      </c>
      <c r="C55" s="31"/>
      <c r="D55" s="32">
        <v>6.31</v>
      </c>
      <c r="E55" s="33" t="str">
        <f t="shared" si="0"/>
        <v/>
      </c>
      <c r="F55" s="27"/>
      <c r="G55" s="29">
        <v>6041</v>
      </c>
      <c r="H55" s="179" t="s">
        <v>99</v>
      </c>
      <c r="I55" s="179"/>
      <c r="J55" s="35"/>
      <c r="K55" s="32">
        <v>5</v>
      </c>
      <c r="L55" s="38" t="str">
        <f>IF((J55)=0,"",(J55*K55))</f>
        <v/>
      </c>
      <c r="M55" s="13"/>
    </row>
    <row r="56" spans="1:13" ht="28.5" customHeight="1" x14ac:dyDescent="0.25">
      <c r="A56" s="29">
        <v>6070</v>
      </c>
      <c r="B56" s="34" t="s">
        <v>39</v>
      </c>
      <c r="C56" s="31"/>
      <c r="D56" s="32">
        <v>5.9</v>
      </c>
      <c r="E56" s="33" t="str">
        <f t="shared" si="0"/>
        <v/>
      </c>
      <c r="F56" s="27"/>
      <c r="G56" s="29">
        <v>6043</v>
      </c>
      <c r="H56" s="170" t="s">
        <v>115</v>
      </c>
      <c r="I56" s="170"/>
      <c r="J56" s="35"/>
      <c r="K56" s="32">
        <v>5</v>
      </c>
      <c r="L56" s="38" t="str">
        <f>IF((J56)=0,"",(J56*K56))</f>
        <v/>
      </c>
      <c r="M56" s="13"/>
    </row>
    <row r="57" spans="1:13" ht="15.75" customHeight="1" x14ac:dyDescent="0.25">
      <c r="A57" s="29">
        <v>6022</v>
      </c>
      <c r="B57" s="34" t="s">
        <v>67</v>
      </c>
      <c r="C57" s="31"/>
      <c r="D57" s="32">
        <v>6.52</v>
      </c>
      <c r="E57" s="33" t="str">
        <f t="shared" si="0"/>
        <v/>
      </c>
      <c r="F57" s="27"/>
      <c r="G57" s="29">
        <v>6051</v>
      </c>
      <c r="H57" s="179" t="s">
        <v>100</v>
      </c>
      <c r="I57" s="179"/>
      <c r="J57" s="35"/>
      <c r="K57" s="32">
        <v>5</v>
      </c>
      <c r="L57" s="38" t="str">
        <f>IF((J57)=0,"",(J57*K57))</f>
        <v/>
      </c>
      <c r="M57" s="13"/>
    </row>
    <row r="58" spans="1:13" ht="15.75" customHeight="1" thickBot="1" x14ac:dyDescent="0.3">
      <c r="A58" s="29">
        <v>6021</v>
      </c>
      <c r="B58" s="34" t="s">
        <v>40</v>
      </c>
      <c r="C58" s="31"/>
      <c r="D58" s="32">
        <v>6.44</v>
      </c>
      <c r="E58" s="33" t="str">
        <f t="shared" si="0"/>
        <v/>
      </c>
      <c r="F58" s="27"/>
      <c r="G58" s="45">
        <v>6042</v>
      </c>
      <c r="H58" s="224" t="s">
        <v>97</v>
      </c>
      <c r="I58" s="224"/>
      <c r="J58" s="46"/>
      <c r="K58" s="32">
        <v>5</v>
      </c>
      <c r="L58" s="47" t="str">
        <f>IF((J58)=0,"",(J58*K58))</f>
        <v/>
      </c>
      <c r="M58" s="13"/>
    </row>
    <row r="59" spans="1:13" ht="16.5" thickBot="1" x14ac:dyDescent="0.3">
      <c r="A59" s="29">
        <v>6101</v>
      </c>
      <c r="B59" s="34" t="s">
        <v>41</v>
      </c>
      <c r="C59" s="31"/>
      <c r="D59" s="32">
        <v>5.9</v>
      </c>
      <c r="E59" s="33" t="str">
        <f t="shared" si="0"/>
        <v/>
      </c>
      <c r="F59" s="27"/>
      <c r="G59" s="162" t="s">
        <v>14</v>
      </c>
      <c r="H59" s="229"/>
      <c r="I59" s="163"/>
      <c r="J59" s="48">
        <f>SUM(J31:J58)</f>
        <v>0</v>
      </c>
      <c r="K59" s="49"/>
      <c r="L59" s="50">
        <f>SUM(L31:L58)</f>
        <v>0</v>
      </c>
      <c r="M59" s="13"/>
    </row>
    <row r="60" spans="1:13" ht="15.75" x14ac:dyDescent="0.25">
      <c r="A60" s="29">
        <v>6083</v>
      </c>
      <c r="B60" s="34" t="s">
        <v>42</v>
      </c>
      <c r="C60" s="31"/>
      <c r="D60" s="32">
        <v>5.9</v>
      </c>
      <c r="E60" s="33" t="str">
        <f t="shared" si="0"/>
        <v/>
      </c>
      <c r="F60" s="27"/>
      <c r="G60" s="51" t="s">
        <v>16</v>
      </c>
      <c r="H60" s="51"/>
      <c r="I60" s="51"/>
      <c r="J60" s="51"/>
      <c r="K60" s="51"/>
      <c r="L60" s="51"/>
      <c r="M60" s="13"/>
    </row>
    <row r="61" spans="1:13" ht="15.75" x14ac:dyDescent="0.25">
      <c r="A61" s="29">
        <v>6016</v>
      </c>
      <c r="B61" s="34" t="s">
        <v>89</v>
      </c>
      <c r="C61" s="31"/>
      <c r="D61" s="32">
        <v>5.9</v>
      </c>
      <c r="E61" s="33" t="str">
        <f t="shared" si="0"/>
        <v/>
      </c>
      <c r="F61" s="27"/>
      <c r="G61" s="21"/>
      <c r="H61" s="21"/>
      <c r="I61" s="21"/>
      <c r="J61" s="21"/>
      <c r="K61" s="21"/>
      <c r="L61" s="21"/>
      <c r="M61" s="13"/>
    </row>
    <row r="62" spans="1:13" ht="15.75" x14ac:dyDescent="0.25">
      <c r="A62" s="29">
        <v>6009</v>
      </c>
      <c r="B62" s="34" t="s">
        <v>43</v>
      </c>
      <c r="C62" s="31"/>
      <c r="D62" s="32">
        <v>5.08</v>
      </c>
      <c r="E62" s="33" t="str">
        <f t="shared" si="0"/>
        <v/>
      </c>
      <c r="F62" s="27"/>
      <c r="G62" s="21"/>
      <c r="H62" s="21"/>
      <c r="I62" s="21"/>
      <c r="J62" s="21"/>
      <c r="K62" s="21"/>
      <c r="L62" s="21"/>
      <c r="M62" s="13"/>
    </row>
    <row r="63" spans="1:13" ht="15.75" x14ac:dyDescent="0.25">
      <c r="A63" s="29">
        <v>6012</v>
      </c>
      <c r="B63" s="34" t="s">
        <v>44</v>
      </c>
      <c r="C63" s="31"/>
      <c r="D63" s="32">
        <v>5.17</v>
      </c>
      <c r="E63" s="33" t="str">
        <f t="shared" si="0"/>
        <v/>
      </c>
      <c r="F63" s="15"/>
      <c r="G63" s="21"/>
      <c r="H63" s="21"/>
      <c r="I63" s="21"/>
      <c r="J63" s="21"/>
      <c r="K63" s="21"/>
      <c r="L63" s="21"/>
      <c r="M63" s="13"/>
    </row>
    <row r="64" spans="1:13" ht="15.75" customHeight="1" x14ac:dyDescent="0.25">
      <c r="A64" s="29">
        <v>6014</v>
      </c>
      <c r="B64" s="34" t="s">
        <v>90</v>
      </c>
      <c r="C64" s="31"/>
      <c r="D64" s="32">
        <v>5.58</v>
      </c>
      <c r="E64" s="33" t="str">
        <f t="shared" si="0"/>
        <v/>
      </c>
      <c r="F64" s="15"/>
      <c r="G64" s="21"/>
      <c r="H64" s="21"/>
      <c r="I64" s="21"/>
      <c r="J64" s="21"/>
      <c r="K64" s="21"/>
      <c r="L64" s="21"/>
      <c r="M64" s="13"/>
    </row>
    <row r="65" spans="1:13" ht="16.5" customHeight="1" x14ac:dyDescent="0.25">
      <c r="A65" s="29">
        <v>6026</v>
      </c>
      <c r="B65" s="34" t="s">
        <v>45</v>
      </c>
      <c r="C65" s="31"/>
      <c r="D65" s="32">
        <v>6.11</v>
      </c>
      <c r="E65" s="33" t="str">
        <f t="shared" si="0"/>
        <v/>
      </c>
      <c r="F65" s="15"/>
      <c r="G65" s="21"/>
      <c r="H65" s="21"/>
      <c r="I65" s="21"/>
      <c r="J65" s="21"/>
      <c r="K65" s="21"/>
      <c r="L65" s="21"/>
      <c r="M65" s="13"/>
    </row>
    <row r="66" spans="1:13" ht="15.75" x14ac:dyDescent="0.25">
      <c r="A66" s="29">
        <v>6069</v>
      </c>
      <c r="B66" s="44" t="s">
        <v>69</v>
      </c>
      <c r="C66" s="31"/>
      <c r="D66" s="32">
        <v>5.9</v>
      </c>
      <c r="E66" s="33" t="str">
        <f t="shared" si="0"/>
        <v/>
      </c>
      <c r="F66" s="15"/>
      <c r="G66" s="21"/>
      <c r="H66" s="21"/>
      <c r="I66" s="21"/>
      <c r="J66" s="21"/>
      <c r="K66" s="21"/>
      <c r="L66" s="21"/>
      <c r="M66" s="13"/>
    </row>
    <row r="67" spans="1:13" ht="15.75" x14ac:dyDescent="0.25">
      <c r="A67" s="29">
        <v>6095</v>
      </c>
      <c r="B67" s="34" t="s">
        <v>68</v>
      </c>
      <c r="C67" s="31"/>
      <c r="D67" s="32">
        <v>5.9</v>
      </c>
      <c r="E67" s="33" t="str">
        <f t="shared" si="0"/>
        <v/>
      </c>
      <c r="F67" s="15"/>
      <c r="G67" s="21"/>
      <c r="H67" s="21"/>
      <c r="I67" s="21"/>
      <c r="J67" s="21"/>
      <c r="K67" s="21"/>
      <c r="L67" s="21"/>
      <c r="M67" s="13"/>
    </row>
    <row r="68" spans="1:13" ht="15.75" x14ac:dyDescent="0.25">
      <c r="A68" s="29">
        <v>6027</v>
      </c>
      <c r="B68" s="34" t="s">
        <v>91</v>
      </c>
      <c r="C68" s="31"/>
      <c r="D68" s="32">
        <v>5.9</v>
      </c>
      <c r="E68" s="33" t="str">
        <f t="shared" si="0"/>
        <v/>
      </c>
      <c r="F68" s="15"/>
      <c r="G68" s="21"/>
      <c r="H68" s="21"/>
      <c r="I68" s="21"/>
      <c r="J68" s="21"/>
      <c r="K68" s="21"/>
      <c r="L68" s="21"/>
      <c r="M68" s="13"/>
    </row>
    <row r="69" spans="1:13" ht="15.75" x14ac:dyDescent="0.25">
      <c r="A69" s="29">
        <v>6111</v>
      </c>
      <c r="B69" s="34" t="s">
        <v>92</v>
      </c>
      <c r="C69" s="31"/>
      <c r="D69" s="32">
        <v>5.9</v>
      </c>
      <c r="E69" s="33" t="str">
        <f t="shared" si="0"/>
        <v/>
      </c>
      <c r="F69" s="15"/>
      <c r="G69" s="21"/>
      <c r="H69" s="21"/>
      <c r="I69" s="21"/>
      <c r="J69" s="21"/>
      <c r="K69" s="21"/>
      <c r="L69" s="21"/>
      <c r="M69" s="13"/>
    </row>
    <row r="70" spans="1:13" ht="15.75" x14ac:dyDescent="0.25">
      <c r="A70" s="29">
        <v>6071</v>
      </c>
      <c r="B70" s="34" t="s">
        <v>46</v>
      </c>
      <c r="C70" s="31"/>
      <c r="D70" s="32">
        <v>5.9</v>
      </c>
      <c r="E70" s="33" t="str">
        <f t="shared" si="0"/>
        <v/>
      </c>
      <c r="F70" s="15"/>
      <c r="G70" s="21"/>
      <c r="H70" s="21"/>
      <c r="I70" s="21"/>
      <c r="J70" s="21"/>
      <c r="K70" s="21"/>
      <c r="L70" s="21"/>
      <c r="M70" s="13"/>
    </row>
    <row r="71" spans="1:13" ht="15.75" x14ac:dyDescent="0.25">
      <c r="A71" s="29">
        <v>6096</v>
      </c>
      <c r="B71" s="34" t="s">
        <v>93</v>
      </c>
      <c r="C71" s="31"/>
      <c r="D71" s="32">
        <v>5.17</v>
      </c>
      <c r="E71" s="33" t="str">
        <f t="shared" si="0"/>
        <v/>
      </c>
      <c r="F71" s="15"/>
      <c r="G71" s="21"/>
      <c r="H71" s="21"/>
      <c r="I71" s="21"/>
      <c r="J71" s="21"/>
      <c r="K71" s="21"/>
      <c r="L71" s="21"/>
      <c r="M71" s="13"/>
    </row>
    <row r="72" spans="1:13" ht="15.75" x14ac:dyDescent="0.25">
      <c r="A72" s="29">
        <v>6033</v>
      </c>
      <c r="B72" s="39" t="s">
        <v>106</v>
      </c>
      <c r="C72" s="31"/>
      <c r="D72" s="32">
        <v>5.9</v>
      </c>
      <c r="E72" s="33" t="str">
        <f t="shared" si="0"/>
        <v/>
      </c>
      <c r="F72" s="15"/>
      <c r="G72" s="21"/>
      <c r="H72" s="21"/>
      <c r="I72" s="21"/>
      <c r="J72" s="21"/>
      <c r="K72" s="21"/>
      <c r="L72" s="21"/>
      <c r="M72" s="13"/>
    </row>
    <row r="73" spans="1:13" ht="31.5" x14ac:dyDescent="0.25">
      <c r="A73" s="52">
        <v>6073</v>
      </c>
      <c r="B73" s="53" t="s">
        <v>113</v>
      </c>
      <c r="C73" s="117"/>
      <c r="D73" s="55">
        <v>5.9</v>
      </c>
      <c r="E73" s="56" t="str">
        <f t="shared" si="0"/>
        <v/>
      </c>
      <c r="F73" s="15"/>
      <c r="G73" s="21"/>
      <c r="H73" s="21"/>
      <c r="I73" s="21"/>
      <c r="J73" s="21"/>
      <c r="K73" s="21"/>
      <c r="L73" s="21"/>
      <c r="M73" s="13"/>
    </row>
    <row r="74" spans="1:13" ht="15.75" customHeight="1" x14ac:dyDescent="0.25">
      <c r="A74" s="29">
        <v>6087</v>
      </c>
      <c r="B74" s="34" t="s">
        <v>47</v>
      </c>
      <c r="C74" s="31"/>
      <c r="D74" s="32">
        <v>6.44</v>
      </c>
      <c r="E74" s="33" t="str">
        <f t="shared" si="0"/>
        <v/>
      </c>
      <c r="F74" s="15"/>
      <c r="G74" s="21"/>
      <c r="H74" s="21"/>
      <c r="I74" s="21"/>
      <c r="J74" s="21"/>
      <c r="K74" s="21"/>
      <c r="L74" s="21"/>
      <c r="M74" s="13"/>
    </row>
    <row r="75" spans="1:13" ht="15.75" x14ac:dyDescent="0.25">
      <c r="A75" s="29">
        <v>6088</v>
      </c>
      <c r="B75" s="34" t="s">
        <v>48</v>
      </c>
      <c r="C75" s="31"/>
      <c r="D75" s="32">
        <v>5.9</v>
      </c>
      <c r="E75" s="33" t="str">
        <f t="shared" si="0"/>
        <v/>
      </c>
      <c r="F75" s="15"/>
      <c r="G75" s="21"/>
      <c r="H75" s="21"/>
      <c r="I75" s="21"/>
      <c r="J75" s="21"/>
      <c r="K75" s="21"/>
      <c r="L75" s="21"/>
      <c r="M75" s="13"/>
    </row>
    <row r="76" spans="1:13" ht="16.5" thickBot="1" x14ac:dyDescent="0.3">
      <c r="A76" s="29">
        <v>6023</v>
      </c>
      <c r="B76" s="57" t="s">
        <v>49</v>
      </c>
      <c r="C76" s="31"/>
      <c r="D76" s="32">
        <v>5.9</v>
      </c>
      <c r="E76" s="33" t="str">
        <f t="shared" si="0"/>
        <v/>
      </c>
      <c r="F76" s="15"/>
      <c r="G76" s="21"/>
      <c r="H76" s="21"/>
      <c r="I76" s="21"/>
      <c r="J76" s="21"/>
      <c r="K76" s="21"/>
      <c r="L76" s="21"/>
      <c r="M76" s="13"/>
    </row>
    <row r="77" spans="1:13" ht="16.5" thickBot="1" x14ac:dyDescent="0.3">
      <c r="A77" s="162" t="s">
        <v>5</v>
      </c>
      <c r="B77" s="163"/>
      <c r="C77" s="48">
        <f>SUM(C19:C76)</f>
        <v>0</v>
      </c>
      <c r="D77" s="49"/>
      <c r="E77" s="50">
        <f>SUM(E19:E76)</f>
        <v>0</v>
      </c>
      <c r="F77" s="15"/>
      <c r="G77" s="21"/>
      <c r="H77" s="21"/>
      <c r="I77" s="21"/>
      <c r="J77" s="21"/>
      <c r="K77" s="21"/>
      <c r="L77" s="21"/>
      <c r="M77" s="13"/>
    </row>
    <row r="78" spans="1:13" x14ac:dyDescent="0.25">
      <c r="A78" s="21"/>
      <c r="B78" s="21"/>
      <c r="C78" s="21"/>
      <c r="D78" s="21"/>
      <c r="E78" s="21"/>
      <c r="F78" s="15"/>
      <c r="G78" s="21"/>
      <c r="H78" s="21"/>
      <c r="I78" s="21"/>
      <c r="J78" s="21"/>
      <c r="K78" s="21"/>
      <c r="L78" s="21"/>
      <c r="M78" s="13"/>
    </row>
    <row r="79" spans="1:13" x14ac:dyDescent="0.25">
      <c r="A79" s="21"/>
      <c r="B79" s="21"/>
      <c r="C79" s="21"/>
      <c r="D79" s="21"/>
      <c r="E79" s="21"/>
      <c r="F79" s="15"/>
      <c r="G79" s="21"/>
      <c r="H79" s="21"/>
      <c r="I79" s="21"/>
      <c r="J79" s="21"/>
      <c r="K79" s="21"/>
      <c r="L79" s="21"/>
      <c r="M79" s="13"/>
    </row>
    <row r="80" spans="1:13" x14ac:dyDescent="0.25">
      <c r="A80" s="21"/>
      <c r="B80" s="21"/>
      <c r="C80" s="21"/>
      <c r="D80" s="21"/>
      <c r="E80" s="21"/>
      <c r="F80" s="15"/>
      <c r="G80" s="21"/>
      <c r="H80" s="21"/>
      <c r="I80" s="21"/>
      <c r="J80" s="21"/>
      <c r="K80" s="21"/>
      <c r="L80" s="21"/>
      <c r="M80" s="13"/>
    </row>
    <row r="81" spans="1:13" ht="15.75" thickBot="1" x14ac:dyDescent="0.3">
      <c r="A81" s="15"/>
      <c r="B81" s="15"/>
      <c r="C81" s="15"/>
      <c r="D81" s="58"/>
      <c r="E81" s="58"/>
      <c r="F81" s="15"/>
      <c r="G81" s="21"/>
      <c r="H81" s="21"/>
      <c r="I81" s="21"/>
      <c r="J81" s="21"/>
      <c r="K81" s="21"/>
      <c r="L81" s="21"/>
      <c r="M81" s="13"/>
    </row>
    <row r="82" spans="1:13" ht="15.75" x14ac:dyDescent="0.25">
      <c r="A82" s="227" t="s">
        <v>102</v>
      </c>
      <c r="B82" s="228"/>
      <c r="C82" s="59" t="s">
        <v>19</v>
      </c>
      <c r="D82" s="60" t="s">
        <v>22</v>
      </c>
      <c r="E82" s="61" t="s">
        <v>21</v>
      </c>
      <c r="F82" s="15"/>
      <c r="G82" s="15"/>
      <c r="H82" s="15"/>
      <c r="I82" s="15"/>
      <c r="J82" s="15"/>
      <c r="K82" s="15"/>
      <c r="L82" s="19"/>
      <c r="M82" s="3"/>
    </row>
    <row r="83" spans="1:13" ht="15.75" customHeight="1" x14ac:dyDescent="0.25">
      <c r="A83" s="29">
        <v>6155</v>
      </c>
      <c r="B83" s="62" t="s">
        <v>145</v>
      </c>
      <c r="C83" s="31"/>
      <c r="D83" s="32">
        <v>12.26</v>
      </c>
      <c r="E83" s="37" t="str">
        <f>IF((C83)=0,"",(C83*D83))</f>
        <v/>
      </c>
      <c r="F83" s="21"/>
      <c r="G83" s="15"/>
      <c r="H83" s="15"/>
      <c r="I83" s="15"/>
      <c r="J83" s="15"/>
      <c r="K83" s="15"/>
      <c r="L83" s="19"/>
      <c r="M83" s="3"/>
    </row>
    <row r="84" spans="1:13" ht="15.75" x14ac:dyDescent="0.25">
      <c r="A84" s="29">
        <v>6149</v>
      </c>
      <c r="B84" s="62" t="s">
        <v>146</v>
      </c>
      <c r="C84" s="31"/>
      <c r="D84" s="32">
        <v>12.26</v>
      </c>
      <c r="E84" s="37" t="str">
        <f>IF((C84)=0,"",(C84*D84))</f>
        <v/>
      </c>
      <c r="F84" s="21"/>
      <c r="G84" s="15"/>
      <c r="H84" s="15"/>
      <c r="I84" s="15"/>
      <c r="J84" s="15"/>
      <c r="K84" s="15"/>
      <c r="L84" s="19"/>
      <c r="M84" s="3"/>
    </row>
    <row r="85" spans="1:13" ht="15.75" x14ac:dyDescent="0.25">
      <c r="A85" s="29">
        <v>6152</v>
      </c>
      <c r="B85" s="62" t="s">
        <v>147</v>
      </c>
      <c r="C85" s="31"/>
      <c r="D85" s="32">
        <v>12.26</v>
      </c>
      <c r="E85" s="37" t="str">
        <f t="shared" ref="E85:E88" si="3">IF((C85)=0,"",(C85*D85))</f>
        <v/>
      </c>
      <c r="F85" s="21"/>
      <c r="G85" s="15"/>
      <c r="H85" s="15"/>
      <c r="I85" s="15"/>
      <c r="J85" s="15"/>
      <c r="K85" s="15"/>
      <c r="L85" s="19"/>
      <c r="M85" s="3"/>
    </row>
    <row r="86" spans="1:13" ht="15.75" x14ac:dyDescent="0.25">
      <c r="A86" s="29">
        <v>6148</v>
      </c>
      <c r="B86" s="62" t="s">
        <v>148</v>
      </c>
      <c r="C86" s="35"/>
      <c r="D86" s="32">
        <v>12.26</v>
      </c>
      <c r="E86" s="37" t="str">
        <f t="shared" si="3"/>
        <v/>
      </c>
      <c r="F86" s="21"/>
      <c r="G86" s="15"/>
      <c r="H86" s="15"/>
      <c r="I86" s="15"/>
      <c r="J86" s="15"/>
      <c r="K86" s="15"/>
      <c r="L86" s="19"/>
      <c r="M86" s="3"/>
    </row>
    <row r="87" spans="1:13" ht="15.75" x14ac:dyDescent="0.25">
      <c r="A87" s="29">
        <v>6150</v>
      </c>
      <c r="B87" s="62" t="s">
        <v>149</v>
      </c>
      <c r="C87" s="31"/>
      <c r="D87" s="32">
        <v>12.26</v>
      </c>
      <c r="E87" s="37" t="str">
        <f t="shared" si="3"/>
        <v/>
      </c>
      <c r="F87" s="21"/>
      <c r="G87" s="21"/>
      <c r="H87" s="21"/>
      <c r="I87" s="21"/>
      <c r="J87" s="21"/>
      <c r="K87" s="21"/>
      <c r="L87" s="21"/>
      <c r="M87" s="2"/>
    </row>
    <row r="88" spans="1:13" ht="16.5" thickBot="1" x14ac:dyDescent="0.3">
      <c r="A88" s="40">
        <v>6142</v>
      </c>
      <c r="B88" s="63" t="s">
        <v>150</v>
      </c>
      <c r="C88" s="64"/>
      <c r="D88" s="42">
        <v>12.26</v>
      </c>
      <c r="E88" s="65" t="str">
        <f t="shared" si="3"/>
        <v/>
      </c>
      <c r="F88" s="21"/>
      <c r="G88" s="21"/>
      <c r="H88" s="21"/>
      <c r="I88" s="21"/>
      <c r="J88" s="21"/>
      <c r="K88" s="21"/>
      <c r="L88" s="21"/>
      <c r="M88" s="2"/>
    </row>
    <row r="89" spans="1:13" ht="16.5" thickBot="1" x14ac:dyDescent="0.3">
      <c r="A89" s="66"/>
      <c r="B89" s="123"/>
      <c r="C89" s="66"/>
      <c r="D89" s="67"/>
      <c r="E89" s="124"/>
      <c r="F89" s="21"/>
      <c r="G89" s="21"/>
      <c r="H89" s="21"/>
      <c r="I89" s="21"/>
      <c r="J89" s="21"/>
      <c r="K89" s="21"/>
      <c r="L89" s="21"/>
      <c r="M89" s="2"/>
    </row>
    <row r="90" spans="1:13" ht="15.75" x14ac:dyDescent="0.25">
      <c r="A90" s="68"/>
      <c r="B90" s="69"/>
      <c r="C90" s="68"/>
      <c r="D90" s="71"/>
      <c r="E90" s="71"/>
      <c r="F90" s="21"/>
      <c r="G90" s="148" t="s">
        <v>108</v>
      </c>
      <c r="H90" s="149"/>
      <c r="I90" s="150"/>
      <c r="J90" s="72" t="s">
        <v>20</v>
      </c>
      <c r="K90" s="73" t="s">
        <v>22</v>
      </c>
      <c r="L90" s="74" t="s">
        <v>21</v>
      </c>
      <c r="M90" s="2"/>
    </row>
    <row r="91" spans="1:13" ht="15.75" x14ac:dyDescent="0.25">
      <c r="A91" s="68"/>
      <c r="B91" s="69"/>
      <c r="C91" s="68"/>
      <c r="D91" s="71"/>
      <c r="E91" s="71"/>
      <c r="F91" s="21"/>
      <c r="G91" s="29">
        <v>201</v>
      </c>
      <c r="H91" s="151" t="s">
        <v>94</v>
      </c>
      <c r="I91" s="152"/>
      <c r="J91" s="75"/>
      <c r="K91" s="32">
        <v>14.92</v>
      </c>
      <c r="L91" s="76" t="str">
        <f>IF((J91)=0,"",(J91*K91))</f>
        <v/>
      </c>
      <c r="M91" s="2"/>
    </row>
    <row r="92" spans="1:13" ht="15.75" x14ac:dyDescent="0.25">
      <c r="A92" s="125"/>
      <c r="B92" s="123"/>
      <c r="C92" s="126"/>
      <c r="D92" s="127"/>
      <c r="E92" s="128"/>
      <c r="F92" s="21"/>
      <c r="G92" s="29">
        <v>52</v>
      </c>
      <c r="H92" s="151" t="s">
        <v>109</v>
      </c>
      <c r="I92" s="152"/>
      <c r="J92" s="75"/>
      <c r="K92" s="32">
        <v>21.32</v>
      </c>
      <c r="L92" s="76" t="str">
        <f t="shared" ref="L92:L100" si="4">IF((J92)=0,"",(J92*K92))</f>
        <v/>
      </c>
      <c r="M92" s="2"/>
    </row>
    <row r="93" spans="1:13" ht="15.75" customHeight="1" x14ac:dyDescent="0.25">
      <c r="A93" s="68"/>
      <c r="B93" s="77"/>
      <c r="C93" s="68"/>
      <c r="D93" s="71"/>
      <c r="E93" s="71"/>
      <c r="F93" s="21"/>
      <c r="G93" s="29">
        <v>212</v>
      </c>
      <c r="H93" s="151" t="s">
        <v>151</v>
      </c>
      <c r="I93" s="152"/>
      <c r="J93" s="75"/>
      <c r="K93" s="32">
        <v>25.34</v>
      </c>
      <c r="L93" s="76" t="str">
        <f t="shared" si="4"/>
        <v/>
      </c>
      <c r="M93" s="2"/>
    </row>
    <row r="94" spans="1:13" ht="15.75" customHeight="1" x14ac:dyDescent="0.25">
      <c r="A94" s="68"/>
      <c r="B94" s="77"/>
      <c r="C94" s="68"/>
      <c r="D94" s="71"/>
      <c r="E94" s="71"/>
      <c r="F94" s="21"/>
      <c r="G94" s="29">
        <v>369</v>
      </c>
      <c r="H94" s="151" t="s">
        <v>95</v>
      </c>
      <c r="I94" s="152"/>
      <c r="J94" s="75"/>
      <c r="K94" s="32">
        <v>15.33</v>
      </c>
      <c r="L94" s="76" t="str">
        <f t="shared" ref="L94" si="5">IF((J94)=0,"",(J94*K94))</f>
        <v/>
      </c>
      <c r="M94" s="2"/>
    </row>
    <row r="95" spans="1:13" ht="15.75" customHeight="1" x14ac:dyDescent="0.25">
      <c r="A95" s="68"/>
      <c r="B95" s="77"/>
      <c r="C95" s="68"/>
      <c r="D95" s="71"/>
      <c r="E95" s="71"/>
      <c r="F95" s="21"/>
      <c r="G95" s="52">
        <v>259</v>
      </c>
      <c r="H95" s="232" t="s">
        <v>114</v>
      </c>
      <c r="I95" s="233"/>
      <c r="J95" s="78"/>
      <c r="K95" s="55">
        <v>21.73</v>
      </c>
      <c r="L95" s="79" t="str">
        <f t="shared" ref="L95" si="6">IF((J95)=0,"",(J95*K95))</f>
        <v/>
      </c>
      <c r="M95" s="2"/>
    </row>
    <row r="96" spans="1:13" ht="15.75" customHeight="1" thickBot="1" x14ac:dyDescent="0.3">
      <c r="A96" s="68"/>
      <c r="B96" s="77"/>
      <c r="C96" s="68"/>
      <c r="D96" s="71"/>
      <c r="E96" s="71"/>
      <c r="F96" s="21"/>
      <c r="G96" s="80">
        <v>371</v>
      </c>
      <c r="H96" s="153" t="s">
        <v>96</v>
      </c>
      <c r="I96" s="154"/>
      <c r="J96" s="81"/>
      <c r="K96" s="82">
        <v>21.48</v>
      </c>
      <c r="L96" s="83" t="str">
        <f>IF((J96)=0,"",(J96*K96))</f>
        <v/>
      </c>
      <c r="M96" s="2"/>
    </row>
    <row r="97" spans="1:13" ht="15.75" customHeight="1" thickTop="1" x14ac:dyDescent="0.25">
      <c r="A97" s="68"/>
      <c r="B97" s="77"/>
      <c r="C97" s="68"/>
      <c r="D97" s="71"/>
      <c r="E97" s="71"/>
      <c r="F97" s="21"/>
      <c r="G97" s="29">
        <v>255</v>
      </c>
      <c r="H97" s="230" t="s">
        <v>152</v>
      </c>
      <c r="I97" s="231"/>
      <c r="J97" s="84"/>
      <c r="K97" s="32">
        <v>20.25</v>
      </c>
      <c r="L97" s="85" t="str">
        <f t="shared" si="4"/>
        <v/>
      </c>
      <c r="M97" s="2"/>
    </row>
    <row r="98" spans="1:13" ht="15.75" customHeight="1" x14ac:dyDescent="0.25">
      <c r="A98" s="68"/>
      <c r="B98" s="77"/>
      <c r="C98" s="68"/>
      <c r="D98" s="71"/>
      <c r="E98" s="71"/>
      <c r="F98" s="21"/>
      <c r="G98" s="29">
        <v>6206</v>
      </c>
      <c r="H98" s="230" t="s">
        <v>153</v>
      </c>
      <c r="I98" s="231"/>
      <c r="J98" s="84"/>
      <c r="K98" s="32">
        <v>31.98</v>
      </c>
      <c r="L98" s="85" t="s">
        <v>116</v>
      </c>
      <c r="M98" s="2"/>
    </row>
    <row r="99" spans="1:13" ht="15.75" customHeight="1" x14ac:dyDescent="0.25">
      <c r="A99" s="68"/>
      <c r="B99" s="129"/>
      <c r="C99" s="68"/>
      <c r="D99" s="71"/>
      <c r="E99" s="71"/>
      <c r="F99" s="21"/>
      <c r="G99" s="29">
        <v>257</v>
      </c>
      <c r="H99" s="151" t="s">
        <v>154</v>
      </c>
      <c r="I99" s="152"/>
      <c r="J99" s="75"/>
      <c r="K99" s="32">
        <v>15.33</v>
      </c>
      <c r="L99" s="76" t="str">
        <f t="shared" si="4"/>
        <v/>
      </c>
      <c r="M99" s="2"/>
    </row>
    <row r="100" spans="1:13" ht="15.75" customHeight="1" thickBot="1" x14ac:dyDescent="0.3">
      <c r="A100" s="68"/>
      <c r="B100" s="130"/>
      <c r="C100" s="68"/>
      <c r="D100" s="71"/>
      <c r="E100" s="71"/>
      <c r="F100" s="21"/>
      <c r="G100" s="40">
        <v>258</v>
      </c>
      <c r="H100" s="225" t="s">
        <v>155</v>
      </c>
      <c r="I100" s="226"/>
      <c r="J100" s="86"/>
      <c r="K100" s="42">
        <v>22.96</v>
      </c>
      <c r="L100" s="87" t="str">
        <f t="shared" si="4"/>
        <v/>
      </c>
      <c r="M100" s="2"/>
    </row>
    <row r="101" spans="1:13" ht="15.75" customHeight="1" thickBot="1" x14ac:dyDescent="0.3">
      <c r="A101" s="68"/>
      <c r="B101" s="77"/>
      <c r="C101" s="70"/>
      <c r="D101" s="71"/>
      <c r="E101" s="71"/>
      <c r="F101" s="21"/>
      <c r="G101" s="21"/>
      <c r="H101" s="88"/>
      <c r="I101" s="88"/>
      <c r="J101" s="88"/>
      <c r="K101" s="88"/>
      <c r="L101" s="88"/>
      <c r="M101" s="2"/>
    </row>
    <row r="102" spans="1:13" ht="15.75" customHeight="1" x14ac:dyDescent="0.25">
      <c r="A102" s="155" t="s">
        <v>10</v>
      </c>
      <c r="B102" s="156"/>
      <c r="C102" s="89" t="s">
        <v>19</v>
      </c>
      <c r="D102" s="90" t="s">
        <v>22</v>
      </c>
      <c r="E102" s="91" t="s">
        <v>21</v>
      </c>
      <c r="F102" s="21"/>
      <c r="G102" s="21"/>
      <c r="H102" s="88"/>
      <c r="I102" s="88"/>
      <c r="J102" s="88"/>
      <c r="K102" s="88"/>
      <c r="L102" s="88"/>
      <c r="M102" s="2"/>
    </row>
    <row r="103" spans="1:13" ht="15.75" customHeight="1" x14ac:dyDescent="0.25">
      <c r="A103" s="92">
        <v>385</v>
      </c>
      <c r="B103" s="93" t="s">
        <v>136</v>
      </c>
      <c r="C103" s="35"/>
      <c r="D103" s="32">
        <v>25.42</v>
      </c>
      <c r="E103" s="38" t="str">
        <f t="shared" ref="E103:E111" si="7">IF((C103)=0,"",(C103*D103))</f>
        <v/>
      </c>
      <c r="F103" s="21"/>
      <c r="G103" s="21"/>
      <c r="H103" s="21"/>
      <c r="I103" s="21"/>
      <c r="J103" s="21"/>
      <c r="K103" s="21"/>
      <c r="L103" s="21" t="str">
        <f t="shared" ref="L103:L126" si="8">IF((J103)=0,"",(J103*K103))</f>
        <v/>
      </c>
      <c r="M103" s="2"/>
    </row>
    <row r="104" spans="1:13" ht="15.75" customHeight="1" x14ac:dyDescent="0.25">
      <c r="A104" s="92">
        <v>386</v>
      </c>
      <c r="B104" s="93" t="s">
        <v>137</v>
      </c>
      <c r="C104" s="35"/>
      <c r="D104" s="32">
        <v>25.42</v>
      </c>
      <c r="E104" s="38" t="str">
        <f t="shared" si="7"/>
        <v/>
      </c>
      <c r="F104" s="21"/>
      <c r="G104" s="21"/>
      <c r="H104" s="21"/>
      <c r="I104" s="21"/>
      <c r="J104" s="21"/>
      <c r="K104" s="21"/>
      <c r="L104" s="21" t="str">
        <f t="shared" si="8"/>
        <v/>
      </c>
      <c r="M104" s="2"/>
    </row>
    <row r="105" spans="1:13" ht="15.75" customHeight="1" x14ac:dyDescent="0.25">
      <c r="A105" s="92">
        <v>399</v>
      </c>
      <c r="B105" s="94" t="s">
        <v>138</v>
      </c>
      <c r="C105" s="35"/>
      <c r="D105" s="32">
        <v>25.42</v>
      </c>
      <c r="E105" s="38" t="str">
        <f t="shared" si="7"/>
        <v/>
      </c>
      <c r="F105" s="21"/>
      <c r="G105" s="21"/>
      <c r="H105" s="21"/>
      <c r="I105" s="21"/>
      <c r="J105" s="21"/>
      <c r="K105" s="21"/>
      <c r="L105" s="21" t="str">
        <f t="shared" si="8"/>
        <v/>
      </c>
      <c r="M105" s="2"/>
    </row>
    <row r="106" spans="1:13" ht="15.75" customHeight="1" x14ac:dyDescent="0.25">
      <c r="A106" s="92">
        <v>387</v>
      </c>
      <c r="B106" s="93" t="s">
        <v>139</v>
      </c>
      <c r="C106" s="35"/>
      <c r="D106" s="32">
        <v>25.42</v>
      </c>
      <c r="E106" s="38" t="str">
        <f t="shared" si="7"/>
        <v/>
      </c>
      <c r="F106" s="21"/>
      <c r="G106" s="21"/>
      <c r="H106" s="21"/>
      <c r="I106" s="21"/>
      <c r="J106" s="21"/>
      <c r="K106" s="21"/>
      <c r="L106" s="21" t="str">
        <f t="shared" si="8"/>
        <v/>
      </c>
      <c r="M106" s="2"/>
    </row>
    <row r="107" spans="1:13" ht="28.5" customHeight="1" x14ac:dyDescent="0.25">
      <c r="A107" s="92">
        <v>390</v>
      </c>
      <c r="B107" s="94" t="s">
        <v>140</v>
      </c>
      <c r="C107" s="35"/>
      <c r="D107" s="32">
        <v>25.42</v>
      </c>
      <c r="E107" s="38" t="str">
        <f t="shared" si="7"/>
        <v/>
      </c>
      <c r="F107" s="21"/>
      <c r="G107" s="21"/>
      <c r="H107" s="21"/>
      <c r="I107" s="21"/>
      <c r="J107" s="21"/>
      <c r="K107" s="21"/>
      <c r="L107" s="21"/>
      <c r="M107" s="2"/>
    </row>
    <row r="108" spans="1:13" ht="28.5" customHeight="1" x14ac:dyDescent="0.25">
      <c r="A108" s="95">
        <v>391</v>
      </c>
      <c r="B108" s="96" t="s">
        <v>141</v>
      </c>
      <c r="C108" s="54"/>
      <c r="D108" s="55">
        <v>25.42</v>
      </c>
      <c r="E108" s="97" t="str">
        <f t="shared" si="7"/>
        <v/>
      </c>
      <c r="F108" s="21"/>
      <c r="G108" s="21"/>
      <c r="H108" s="21"/>
      <c r="I108" s="21"/>
      <c r="J108" s="21"/>
      <c r="K108" s="21"/>
      <c r="L108" s="21" t="str">
        <f t="shared" si="8"/>
        <v/>
      </c>
      <c r="M108" s="2"/>
    </row>
    <row r="109" spans="1:13" ht="15.75" customHeight="1" x14ac:dyDescent="0.25">
      <c r="A109" s="92">
        <v>405</v>
      </c>
      <c r="B109" s="93" t="s">
        <v>142</v>
      </c>
      <c r="C109" s="35"/>
      <c r="D109" s="32">
        <v>25.42</v>
      </c>
      <c r="E109" s="38" t="str">
        <f t="shared" si="7"/>
        <v/>
      </c>
      <c r="F109" s="21"/>
      <c r="G109" s="21"/>
      <c r="H109" s="21"/>
      <c r="I109" s="21"/>
      <c r="J109" s="21"/>
      <c r="K109" s="21"/>
      <c r="L109" s="21" t="str">
        <f t="shared" si="8"/>
        <v/>
      </c>
      <c r="M109" s="2"/>
    </row>
    <row r="110" spans="1:13" ht="15.75" customHeight="1" x14ac:dyDescent="0.25">
      <c r="A110" s="92">
        <v>388</v>
      </c>
      <c r="B110" s="93" t="s">
        <v>143</v>
      </c>
      <c r="C110" s="35"/>
      <c r="D110" s="32">
        <v>25.42</v>
      </c>
      <c r="E110" s="38" t="str">
        <f t="shared" si="7"/>
        <v/>
      </c>
      <c r="F110" s="21"/>
      <c r="G110" s="21"/>
      <c r="H110" s="21"/>
      <c r="I110" s="21"/>
      <c r="J110" s="21"/>
      <c r="K110" s="21"/>
      <c r="L110" s="21" t="str">
        <f t="shared" si="8"/>
        <v/>
      </c>
      <c r="M110" s="2"/>
    </row>
    <row r="111" spans="1:13" ht="15.75" customHeight="1" thickBot="1" x14ac:dyDescent="0.3">
      <c r="A111" s="98">
        <v>384</v>
      </c>
      <c r="B111" s="99" t="s">
        <v>144</v>
      </c>
      <c r="C111" s="41"/>
      <c r="D111" s="42">
        <v>25.42</v>
      </c>
      <c r="E111" s="43" t="str">
        <f t="shared" si="7"/>
        <v/>
      </c>
      <c r="F111" s="21"/>
      <c r="G111" s="21"/>
      <c r="H111" s="21"/>
      <c r="I111" s="21"/>
      <c r="J111" s="21"/>
      <c r="K111" s="21"/>
      <c r="L111" s="21" t="str">
        <f t="shared" si="8"/>
        <v/>
      </c>
      <c r="M111" s="2"/>
    </row>
    <row r="112" spans="1:13" ht="15.75" customHeight="1" thickBot="1" x14ac:dyDescent="0.3">
      <c r="A112" s="100"/>
      <c r="B112" s="77"/>
      <c r="C112" s="68"/>
      <c r="D112" s="71"/>
      <c r="E112" s="71"/>
      <c r="F112" s="21"/>
      <c r="G112" s="21"/>
      <c r="H112" s="21"/>
      <c r="I112" s="21"/>
      <c r="J112" s="21"/>
      <c r="K112" s="21"/>
      <c r="L112" s="21" t="str">
        <f t="shared" si="8"/>
        <v/>
      </c>
      <c r="M112" s="2"/>
    </row>
    <row r="113" spans="1:13" ht="30" customHeight="1" x14ac:dyDescent="0.25">
      <c r="A113" s="68"/>
      <c r="B113" s="69"/>
      <c r="C113" s="7"/>
      <c r="D113" s="71"/>
      <c r="E113" s="101"/>
      <c r="F113" s="21"/>
      <c r="G113" s="157" t="s">
        <v>107</v>
      </c>
      <c r="H113" s="158"/>
      <c r="I113" s="159"/>
      <c r="J113" s="102" t="s">
        <v>20</v>
      </c>
      <c r="K113" s="103" t="s">
        <v>22</v>
      </c>
      <c r="L113" s="104" t="s">
        <v>21</v>
      </c>
      <c r="M113" s="2"/>
    </row>
    <row r="114" spans="1:13" ht="15.75" customHeight="1" x14ac:dyDescent="0.25">
      <c r="A114" s="68"/>
      <c r="B114" s="69"/>
      <c r="C114" s="27"/>
      <c r="D114" s="71"/>
      <c r="E114" s="101"/>
      <c r="F114" s="21"/>
      <c r="G114" s="92">
        <v>6503</v>
      </c>
      <c r="H114" s="151" t="s">
        <v>117</v>
      </c>
      <c r="I114" s="152"/>
      <c r="J114" s="75"/>
      <c r="K114" s="32">
        <v>12.71</v>
      </c>
      <c r="L114" s="76" t="str">
        <f>IF((J114)=0,"",(J114*K114))</f>
        <v/>
      </c>
      <c r="M114" s="2"/>
    </row>
    <row r="115" spans="1:13" ht="15.75" customHeight="1" x14ac:dyDescent="0.25">
      <c r="A115" s="68"/>
      <c r="B115" s="69"/>
      <c r="C115" s="27"/>
      <c r="D115" s="71"/>
      <c r="E115" s="101"/>
      <c r="F115" s="21"/>
      <c r="G115" s="92">
        <v>6511</v>
      </c>
      <c r="H115" s="151" t="s">
        <v>118</v>
      </c>
      <c r="I115" s="152"/>
      <c r="J115" s="75"/>
      <c r="K115" s="32">
        <v>12.71</v>
      </c>
      <c r="L115" s="76" t="str">
        <f t="shared" si="8"/>
        <v/>
      </c>
      <c r="M115" s="2"/>
    </row>
    <row r="116" spans="1:13" ht="15.75" customHeight="1" x14ac:dyDescent="0.25">
      <c r="A116" s="68"/>
      <c r="B116" s="121"/>
      <c r="C116" s="27"/>
      <c r="D116" s="71"/>
      <c r="E116" s="101"/>
      <c r="F116" s="21"/>
      <c r="G116" s="92">
        <v>6502</v>
      </c>
      <c r="H116" s="151" t="s">
        <v>119</v>
      </c>
      <c r="I116" s="152"/>
      <c r="J116" s="75"/>
      <c r="K116" s="32">
        <v>12.71</v>
      </c>
      <c r="L116" s="76" t="str">
        <f t="shared" si="8"/>
        <v/>
      </c>
      <c r="M116" s="2"/>
    </row>
    <row r="117" spans="1:13" ht="15.75" customHeight="1" x14ac:dyDescent="0.25">
      <c r="A117" s="68"/>
      <c r="B117" s="69"/>
      <c r="C117" s="27"/>
      <c r="D117" s="71"/>
      <c r="E117" s="101"/>
      <c r="F117" s="21"/>
      <c r="G117" s="92">
        <v>6506</v>
      </c>
      <c r="H117" s="151" t="s">
        <v>120</v>
      </c>
      <c r="I117" s="152"/>
      <c r="J117" s="75"/>
      <c r="K117" s="32">
        <v>12.71</v>
      </c>
      <c r="L117" s="76" t="str">
        <f t="shared" si="8"/>
        <v/>
      </c>
      <c r="M117" s="2"/>
    </row>
    <row r="118" spans="1:13" ht="15.75" customHeight="1" thickBot="1" x14ac:dyDescent="0.3">
      <c r="A118" s="68"/>
      <c r="B118" s="69"/>
      <c r="C118" s="27"/>
      <c r="D118" s="71"/>
      <c r="E118" s="101"/>
      <c r="F118" s="21"/>
      <c r="G118" s="80">
        <v>6510</v>
      </c>
      <c r="H118" s="153" t="s">
        <v>121</v>
      </c>
      <c r="I118" s="154"/>
      <c r="J118" s="105"/>
      <c r="K118" s="82">
        <v>12.71</v>
      </c>
      <c r="L118" s="83" t="str">
        <f t="shared" si="8"/>
        <v/>
      </c>
      <c r="M118" s="2"/>
    </row>
    <row r="119" spans="1:13" ht="15.75" customHeight="1" thickTop="1" x14ac:dyDescent="0.25">
      <c r="A119" s="68"/>
      <c r="B119" s="69"/>
      <c r="C119" s="27"/>
      <c r="D119" s="71"/>
      <c r="E119" s="101"/>
      <c r="F119" s="21"/>
      <c r="G119" s="29">
        <v>6352</v>
      </c>
      <c r="H119" s="166" t="s">
        <v>122</v>
      </c>
      <c r="I119" s="167"/>
      <c r="J119" s="84"/>
      <c r="K119" s="32">
        <v>4.55</v>
      </c>
      <c r="L119" s="85" t="str">
        <f t="shared" si="8"/>
        <v/>
      </c>
      <c r="M119" s="2"/>
    </row>
    <row r="120" spans="1:13" ht="15.75" customHeight="1" x14ac:dyDescent="0.25">
      <c r="A120" s="68"/>
      <c r="B120" s="69"/>
      <c r="C120" s="27"/>
      <c r="D120" s="71"/>
      <c r="E120" s="101"/>
      <c r="F120" s="21"/>
      <c r="G120" s="92">
        <v>6358</v>
      </c>
      <c r="H120" s="151" t="s">
        <v>123</v>
      </c>
      <c r="I120" s="152"/>
      <c r="J120" s="75"/>
      <c r="K120" s="32">
        <v>4.55</v>
      </c>
      <c r="L120" s="76" t="str">
        <f t="shared" si="8"/>
        <v/>
      </c>
      <c r="M120" s="2"/>
    </row>
    <row r="121" spans="1:13" ht="15.75" customHeight="1" x14ac:dyDescent="0.25">
      <c r="A121" s="68"/>
      <c r="B121" s="122"/>
      <c r="C121" s="27"/>
      <c r="D121" s="71"/>
      <c r="E121" s="101"/>
      <c r="F121" s="21"/>
      <c r="G121" s="92">
        <v>6353</v>
      </c>
      <c r="H121" s="151" t="s">
        <v>124</v>
      </c>
      <c r="I121" s="152"/>
      <c r="J121" s="75"/>
      <c r="K121" s="32">
        <v>4.55</v>
      </c>
      <c r="L121" s="76" t="str">
        <f t="shared" si="8"/>
        <v/>
      </c>
      <c r="M121" s="2"/>
    </row>
    <row r="122" spans="1:13" ht="15.75" customHeight="1" x14ac:dyDescent="0.25">
      <c r="A122" s="68"/>
      <c r="B122" s="69"/>
      <c r="C122" s="27"/>
      <c r="D122" s="71"/>
      <c r="E122" s="101"/>
      <c r="F122" s="21"/>
      <c r="G122" s="92">
        <v>6350</v>
      </c>
      <c r="H122" s="151" t="s">
        <v>125</v>
      </c>
      <c r="I122" s="152"/>
      <c r="J122" s="75"/>
      <c r="K122" s="32">
        <v>4.55</v>
      </c>
      <c r="L122" s="76" t="str">
        <f t="shared" si="8"/>
        <v/>
      </c>
      <c r="M122" s="2"/>
    </row>
    <row r="123" spans="1:13" ht="15.75" customHeight="1" x14ac:dyDescent="0.25">
      <c r="A123" s="68"/>
      <c r="B123" s="69"/>
      <c r="C123" s="27"/>
      <c r="D123" s="71"/>
      <c r="E123" s="101"/>
      <c r="F123" s="21"/>
      <c r="G123" s="92">
        <v>6351</v>
      </c>
      <c r="H123" s="151" t="s">
        <v>126</v>
      </c>
      <c r="I123" s="152"/>
      <c r="J123" s="75"/>
      <c r="K123" s="32">
        <v>4.55</v>
      </c>
      <c r="L123" s="76" t="str">
        <f t="shared" si="8"/>
        <v/>
      </c>
      <c r="M123" s="2"/>
    </row>
    <row r="124" spans="1:13" ht="15.75" customHeight="1" x14ac:dyDescent="0.25">
      <c r="A124" s="68"/>
      <c r="B124" s="69"/>
      <c r="C124" s="27"/>
      <c r="D124" s="71"/>
      <c r="E124" s="101"/>
      <c r="F124" s="21"/>
      <c r="G124" s="92">
        <v>6357</v>
      </c>
      <c r="H124" s="151" t="s">
        <v>127</v>
      </c>
      <c r="I124" s="152"/>
      <c r="J124" s="75"/>
      <c r="K124" s="32">
        <v>4.55</v>
      </c>
      <c r="L124" s="76" t="str">
        <f t="shared" si="8"/>
        <v/>
      </c>
      <c r="M124" s="2"/>
    </row>
    <row r="125" spans="1:13" ht="15.75" customHeight="1" x14ac:dyDescent="0.25">
      <c r="A125" s="68"/>
      <c r="B125" s="69"/>
      <c r="C125" s="27"/>
      <c r="D125" s="71"/>
      <c r="E125" s="68"/>
      <c r="F125" s="21"/>
      <c r="G125" s="92">
        <v>6360</v>
      </c>
      <c r="H125" s="151" t="s">
        <v>128</v>
      </c>
      <c r="I125" s="152"/>
      <c r="J125" s="75"/>
      <c r="K125" s="32">
        <v>4.55</v>
      </c>
      <c r="L125" s="76" t="str">
        <f t="shared" si="8"/>
        <v/>
      </c>
      <c r="M125" s="2"/>
    </row>
    <row r="126" spans="1:13" ht="15.75" customHeight="1" thickBot="1" x14ac:dyDescent="0.3">
      <c r="A126" s="68"/>
      <c r="B126" s="69"/>
      <c r="C126" s="27"/>
      <c r="D126" s="71"/>
      <c r="E126" s="68"/>
      <c r="F126" s="21"/>
      <c r="G126" s="98">
        <v>6359</v>
      </c>
      <c r="H126" s="225" t="s">
        <v>129</v>
      </c>
      <c r="I126" s="226"/>
      <c r="J126" s="86"/>
      <c r="K126" s="42">
        <v>4.55</v>
      </c>
      <c r="L126" s="87" t="str">
        <f t="shared" si="8"/>
        <v/>
      </c>
      <c r="M126" s="2"/>
    </row>
    <row r="127" spans="1:13" ht="15.75" customHeight="1" thickBot="1" x14ac:dyDescent="0.3">
      <c r="A127" s="68"/>
      <c r="B127" s="69"/>
      <c r="C127" s="27"/>
      <c r="D127" s="71"/>
      <c r="E127" s="68"/>
      <c r="F127" s="21"/>
      <c r="G127" s="66"/>
      <c r="H127" s="106"/>
      <c r="I127" s="106"/>
      <c r="J127" s="107"/>
      <c r="K127" s="67"/>
      <c r="L127" s="108"/>
      <c r="M127" s="2"/>
    </row>
    <row r="128" spans="1:13" ht="15.75" customHeight="1" x14ac:dyDescent="0.25">
      <c r="A128" s="160" t="s">
        <v>9</v>
      </c>
      <c r="B128" s="161"/>
      <c r="C128" s="109" t="s">
        <v>19</v>
      </c>
      <c r="D128" s="110" t="s">
        <v>22</v>
      </c>
      <c r="E128" s="111" t="s">
        <v>21</v>
      </c>
      <c r="F128" s="21"/>
      <c r="G128" s="21"/>
      <c r="H128" s="21"/>
      <c r="I128" s="21"/>
      <c r="J128" s="21"/>
      <c r="K128" s="21"/>
      <c r="L128" s="21"/>
      <c r="M128" s="2"/>
    </row>
    <row r="129" spans="1:13" ht="15.75" customHeight="1" x14ac:dyDescent="0.25">
      <c r="A129" s="29">
        <v>90</v>
      </c>
      <c r="B129" s="62" t="s">
        <v>130</v>
      </c>
      <c r="C129" s="35"/>
      <c r="D129" s="32">
        <v>10.82</v>
      </c>
      <c r="E129" s="38" t="str">
        <f>IF((C129)=0,"",(C129*D129))</f>
        <v/>
      </c>
      <c r="F129" s="21"/>
      <c r="G129" s="21"/>
      <c r="H129" s="21"/>
      <c r="I129" s="21"/>
      <c r="J129" s="21"/>
      <c r="K129" s="21"/>
      <c r="L129" s="21"/>
      <c r="M129" s="2"/>
    </row>
    <row r="130" spans="1:13" ht="15.75" x14ac:dyDescent="0.25">
      <c r="A130" s="29">
        <v>97</v>
      </c>
      <c r="B130" s="62" t="s">
        <v>131</v>
      </c>
      <c r="C130" s="35"/>
      <c r="D130" s="32">
        <v>10.82</v>
      </c>
      <c r="E130" s="38" t="str">
        <f>IF((C130)=0,"",(C130*D130))</f>
        <v/>
      </c>
      <c r="F130" s="21"/>
      <c r="G130" s="21"/>
      <c r="H130" s="21"/>
      <c r="I130" s="21"/>
      <c r="J130" s="21"/>
      <c r="K130" s="21"/>
      <c r="L130" s="21"/>
      <c r="M130" s="2"/>
    </row>
    <row r="131" spans="1:13" ht="15.75" x14ac:dyDescent="0.25">
      <c r="A131" s="29">
        <v>566</v>
      </c>
      <c r="B131" s="62" t="s">
        <v>132</v>
      </c>
      <c r="C131" s="35"/>
      <c r="D131" s="32">
        <v>10.82</v>
      </c>
      <c r="E131" s="38" t="str">
        <f>IF((C131)=0,"",(C131*D131))</f>
        <v/>
      </c>
      <c r="F131" s="21"/>
      <c r="G131" s="21"/>
      <c r="H131" s="21"/>
      <c r="I131" s="21"/>
      <c r="J131" s="21"/>
      <c r="K131" s="21"/>
      <c r="L131" s="21"/>
      <c r="M131" s="2"/>
    </row>
    <row r="132" spans="1:13" ht="15.75" x14ac:dyDescent="0.25">
      <c r="A132" s="29">
        <v>568</v>
      </c>
      <c r="B132" s="62" t="s">
        <v>133</v>
      </c>
      <c r="C132" s="35"/>
      <c r="D132" s="32">
        <v>10.82</v>
      </c>
      <c r="E132" s="38" t="str">
        <f>IF((C132)=0,"",(C132*D132))</f>
        <v/>
      </c>
      <c r="F132" s="21"/>
      <c r="G132" s="21"/>
      <c r="H132" s="21"/>
      <c r="I132" s="21"/>
      <c r="J132" s="21"/>
      <c r="K132" s="21"/>
      <c r="L132" s="21"/>
      <c r="M132" s="2"/>
    </row>
    <row r="133" spans="1:13" ht="16.5" thickBot="1" x14ac:dyDescent="0.3">
      <c r="A133" s="29">
        <v>558</v>
      </c>
      <c r="B133" s="62" t="s">
        <v>134</v>
      </c>
      <c r="C133" s="41"/>
      <c r="D133" s="32">
        <v>10.82</v>
      </c>
      <c r="E133" s="43" t="str">
        <f>IF((C133)=0,"",(C133*D133))</f>
        <v/>
      </c>
      <c r="F133" s="21"/>
      <c r="G133" s="21"/>
      <c r="H133" s="21"/>
      <c r="I133" s="21"/>
      <c r="J133" s="21"/>
      <c r="K133" s="21"/>
      <c r="L133" s="21"/>
      <c r="M133" s="2"/>
    </row>
    <row r="134" spans="1:13" ht="16.5" thickBot="1" x14ac:dyDescent="0.3">
      <c r="A134" s="162" t="s">
        <v>13</v>
      </c>
      <c r="B134" s="163"/>
      <c r="C134" s="48">
        <f>SUM(C83:C88,C103:C111,C129:C133,J91:J100,J114:J126)</f>
        <v>0</v>
      </c>
      <c r="D134" s="49"/>
      <c r="E134" s="50">
        <f>SUM(E83:E133,L91:L126)</f>
        <v>0</v>
      </c>
      <c r="F134" s="21"/>
      <c r="G134" s="21"/>
      <c r="H134" s="21"/>
      <c r="I134" s="21"/>
      <c r="J134" s="21"/>
      <c r="K134" s="21"/>
      <c r="L134" s="21"/>
      <c r="M134" s="2"/>
    </row>
    <row r="135" spans="1:13" ht="15.75" x14ac:dyDescent="0.25">
      <c r="A135" s="133"/>
      <c r="B135" s="133"/>
      <c r="C135" s="134"/>
      <c r="D135" s="135"/>
      <c r="E135" s="136"/>
      <c r="F135" s="21"/>
      <c r="G135" s="21"/>
      <c r="H135" s="21"/>
      <c r="I135" s="21"/>
      <c r="J135" s="21"/>
      <c r="K135" s="21"/>
      <c r="L135" s="21"/>
      <c r="M135" s="2"/>
    </row>
    <row r="136" spans="1:13" ht="15.75" thickBot="1" x14ac:dyDescent="0.3">
      <c r="A136" s="27"/>
      <c r="B136" s="27"/>
      <c r="C136" s="27"/>
      <c r="D136" s="27"/>
      <c r="E136" s="101"/>
      <c r="F136" s="21"/>
      <c r="G136" s="21"/>
      <c r="H136" s="21"/>
      <c r="I136" s="21"/>
      <c r="J136" s="21"/>
      <c r="K136" s="21"/>
      <c r="L136" s="21"/>
      <c r="M136" s="2"/>
    </row>
    <row r="137" spans="1:13" ht="21.75" customHeight="1" thickBot="1" x14ac:dyDescent="0.3">
      <c r="A137" s="138">
        <v>951</v>
      </c>
      <c r="B137" s="131" t="s">
        <v>101</v>
      </c>
      <c r="C137" s="139"/>
      <c r="D137" s="132">
        <v>6.6</v>
      </c>
      <c r="E137" s="137">
        <f>D137*C137</f>
        <v>0</v>
      </c>
      <c r="F137" s="21"/>
      <c r="G137" s="21"/>
      <c r="H137" s="21"/>
      <c r="I137" s="21"/>
      <c r="J137" s="21"/>
      <c r="K137" s="21"/>
      <c r="L137" s="21"/>
      <c r="M137" s="2"/>
    </row>
    <row r="138" spans="1:13" ht="15.75" customHeight="1" x14ac:dyDescent="0.25">
      <c r="A138" s="27"/>
      <c r="B138" s="27"/>
      <c r="C138" s="27"/>
      <c r="D138" s="27"/>
      <c r="E138" s="101"/>
      <c r="F138" s="21"/>
      <c r="G138" s="21"/>
      <c r="H138" s="21"/>
      <c r="I138" s="21"/>
      <c r="J138" s="21"/>
      <c r="K138" s="21"/>
      <c r="L138" s="21"/>
      <c r="M138" s="2"/>
    </row>
    <row r="139" spans="1:13" ht="15.75" thickBot="1" x14ac:dyDescent="0.3">
      <c r="A139" s="21"/>
      <c r="B139" s="88"/>
      <c r="C139" s="112"/>
      <c r="D139" s="112"/>
      <c r="E139" s="112"/>
      <c r="F139" s="113"/>
      <c r="G139" s="21"/>
      <c r="H139" s="21"/>
      <c r="I139" s="21"/>
      <c r="J139" s="21"/>
      <c r="K139" s="21"/>
      <c r="L139" s="21"/>
      <c r="M139" s="2"/>
    </row>
    <row r="140" spans="1:13" ht="18" customHeight="1" thickBot="1" x14ac:dyDescent="0.3">
      <c r="A140" s="88"/>
      <c r="B140" s="145" t="s">
        <v>12</v>
      </c>
      <c r="C140" s="146"/>
      <c r="D140" s="146"/>
      <c r="E140" s="146"/>
      <c r="F140" s="146"/>
      <c r="G140" s="146"/>
      <c r="H140" s="146"/>
      <c r="I140" s="146"/>
      <c r="J140" s="146"/>
      <c r="K140" s="146"/>
      <c r="L140" s="147"/>
      <c r="M140" s="14"/>
    </row>
    <row r="141" spans="1:13" ht="30" customHeight="1" thickBot="1" x14ac:dyDescent="0.3">
      <c r="A141" s="21"/>
      <c r="B141" s="142" t="s">
        <v>135</v>
      </c>
      <c r="C141" s="143"/>
      <c r="D141" s="143"/>
      <c r="E141" s="143"/>
      <c r="F141" s="143"/>
      <c r="G141" s="144"/>
      <c r="H141" s="114">
        <f>SUM(C77+J59+C134+C137)</f>
        <v>0</v>
      </c>
      <c r="I141" s="115" t="s">
        <v>11</v>
      </c>
      <c r="J141" s="164">
        <f>SUM(E77+L59+E134+E137)</f>
        <v>0</v>
      </c>
      <c r="K141" s="165"/>
      <c r="L141" s="116" t="s">
        <v>2</v>
      </c>
      <c r="M141" s="2"/>
    </row>
    <row r="142" spans="1:13" ht="15" customHeight="1" x14ac:dyDescent="0.25">
      <c r="B142" s="140" t="s">
        <v>17</v>
      </c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2"/>
    </row>
    <row r="143" spans="1:13" ht="39.75" customHeight="1" x14ac:dyDescent="0.25">
      <c r="A143" s="118"/>
      <c r="B143" s="141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19"/>
    </row>
    <row r="144" spans="1:13" ht="5.25" hidden="1" customHeight="1" x14ac:dyDescent="0.25">
      <c r="F144" s="120"/>
      <c r="G144" s="120"/>
      <c r="H144" s="120"/>
      <c r="I144" s="120"/>
      <c r="J144" s="120"/>
      <c r="K144" s="120"/>
      <c r="L144" s="120"/>
      <c r="M144" s="2"/>
    </row>
  </sheetData>
  <sheetProtection algorithmName="SHA-512" hashValue="+ht/tmxVgbOTgo8qOFn3wdlAVCqiwAxbh45MiT8e5CWoZ6joSlVfX/dxjvIB62Zoeubtbipz7kSt9CqtUQmRlA==" saltValue="9yfqrnVKYJmFYoqfv2Os4g==" spinCount="100000" sheet="1" selectLockedCells="1"/>
  <mergeCells count="76">
    <mergeCell ref="A77:B77"/>
    <mergeCell ref="A82:B82"/>
    <mergeCell ref="G59:I59"/>
    <mergeCell ref="H99:I99"/>
    <mergeCell ref="H97:I97"/>
    <mergeCell ref="H93:I93"/>
    <mergeCell ref="H95:I95"/>
    <mergeCell ref="H94:I94"/>
    <mergeCell ref="H96:I96"/>
    <mergeCell ref="H98:I98"/>
    <mergeCell ref="H126:I126"/>
    <mergeCell ref="H124:I124"/>
    <mergeCell ref="H123:I123"/>
    <mergeCell ref="H122:I122"/>
    <mergeCell ref="H121:I121"/>
    <mergeCell ref="H125:I125"/>
    <mergeCell ref="H115:I115"/>
    <mergeCell ref="L29:L30"/>
    <mergeCell ref="K29:K30"/>
    <mergeCell ref="J29:J30"/>
    <mergeCell ref="L52:L53"/>
    <mergeCell ref="K52:K53"/>
    <mergeCell ref="J52:J53"/>
    <mergeCell ref="H32:I32"/>
    <mergeCell ref="H31:I31"/>
    <mergeCell ref="H34:I34"/>
    <mergeCell ref="H58:I58"/>
    <mergeCell ref="H55:I55"/>
    <mergeCell ref="H57:I57"/>
    <mergeCell ref="H35:I35"/>
    <mergeCell ref="H114:I114"/>
    <mergeCell ref="H100:I100"/>
    <mergeCell ref="C2:L3"/>
    <mergeCell ref="E8:L8"/>
    <mergeCell ref="E7:L7"/>
    <mergeCell ref="E6:L6"/>
    <mergeCell ref="K5:L5"/>
    <mergeCell ref="G29:I30"/>
    <mergeCell ref="A5:A6"/>
    <mergeCell ref="E5:H5"/>
    <mergeCell ref="I5:J5"/>
    <mergeCell ref="B5:C6"/>
    <mergeCell ref="A18:B18"/>
    <mergeCell ref="H56:I56"/>
    <mergeCell ref="H47:I47"/>
    <mergeCell ref="H48:I48"/>
    <mergeCell ref="H39:I39"/>
    <mergeCell ref="G52:I53"/>
    <mergeCell ref="H45:I45"/>
    <mergeCell ref="H40:I40"/>
    <mergeCell ref="H54:I54"/>
    <mergeCell ref="H33:I33"/>
    <mergeCell ref="H46:I46"/>
    <mergeCell ref="H44:I44"/>
    <mergeCell ref="H43:I43"/>
    <mergeCell ref="H42:I42"/>
    <mergeCell ref="H41:I41"/>
    <mergeCell ref="H36:I36"/>
    <mergeCell ref="H37:I37"/>
    <mergeCell ref="H38:I38"/>
    <mergeCell ref="B142:L143"/>
    <mergeCell ref="B141:G141"/>
    <mergeCell ref="B140:L140"/>
    <mergeCell ref="G90:I90"/>
    <mergeCell ref="H91:I91"/>
    <mergeCell ref="H92:I92"/>
    <mergeCell ref="H117:I117"/>
    <mergeCell ref="H116:I116"/>
    <mergeCell ref="H118:I118"/>
    <mergeCell ref="A102:B102"/>
    <mergeCell ref="G113:I113"/>
    <mergeCell ref="A128:B128"/>
    <mergeCell ref="A134:B134"/>
    <mergeCell ref="J141:K141"/>
    <mergeCell ref="H120:I120"/>
    <mergeCell ref="H119:I119"/>
  </mergeCells>
  <printOptions horizontalCentered="1" verticalCentered="1"/>
  <pageMargins left="0" right="0" top="0.19685039370078741" bottom="0.19685039370078741" header="0.11811023622047245" footer="0"/>
  <pageSetup paperSize="9" scale="64" fitToHeight="2" orientation="portrait" r:id="rId1"/>
  <headerFooter differentFirst="1">
    <oddFooter>&amp;R&amp;14&amp;KFF0000RECTO SIROPS VERSO ALCOOLS</oddFooter>
  </headerFooter>
  <rowBreaks count="1" manualBreakCount="1">
    <brk id="8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 INDIVIDUEL BIGA</vt:lpstr>
      <vt:lpstr>'BON DE COMMANDE INDIVIDUEL BIGA'!Zone_d_impression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POINGT</dc:creator>
  <cp:lastModifiedBy>Aurelie Sanz</cp:lastModifiedBy>
  <cp:lastPrinted>2025-12-17T13:13:44Z</cp:lastPrinted>
  <dcterms:created xsi:type="dcterms:W3CDTF">2023-08-24T08:51:40Z</dcterms:created>
  <dcterms:modified xsi:type="dcterms:W3CDTF">2026-03-19T10:45:15Z</dcterms:modified>
</cp:coreProperties>
</file>